
<file path=[Content_Types].xml><?xml version="1.0" encoding="utf-8"?>
<Types xmlns="http://schemas.openxmlformats.org/package/2006/content-types">
  <Override PartName="/xl/_rels/workbook.xml.rels" ContentType="application/vnd.openxmlformats-package.relationships+xml"/>
  <Override PartName="/xl/sharedStrings.xml" ContentType="application/vnd.openxmlformats-officedocument.spreadsheetml.sharedStrings+xml"/>
  <Override PartName="/xl/worksheets/_rels/sheet1.xml.rels" ContentType="application/vnd.openxmlformats-package.relationships+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iche_VIERGE" sheetId="1" state="visible" r:id="rId2"/>
    <sheet name="Fiche_VIERGE (copie)" sheetId="2" state="visible" r:id="rId3"/>
    <sheet name="calcul" sheetId="3" state="hidden" r:id="rId4"/>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<sst xmlns="http://schemas.openxmlformats.org/spreadsheetml/2006/main" count="644" uniqueCount="152">
  <si>
    <t xml:space="preserve">Votre observatoire</t>
  </si>
  <si>
    <t xml:space="preserve">Service offert par Theia/OZCAR ?</t>
  </si>
  <si>
    <t xml:space="preserve">Diagnostic FAIR d'un observatoire</t>
  </si>
  <si>
    <t xml:space="preserve">question optionnelle</t>
  </si>
  <si>
    <t xml:space="preserve">condition</t>
  </si>
  <si>
    <t xml:space="preserve">type</t>
  </si>
  <si>
    <t xml:space="preserve">pondération</t>
  </si>
  <si>
    <t xml:space="preserve">score</t>
  </si>
  <si>
    <t xml:space="preserve">Réponse</t>
  </si>
  <si>
    <t xml:space="preserve">réponse</t>
  </si>
  <si>
    <t xml:space="preserve">Question complémentaire</t>
  </si>
  <si>
    <t xml:space="preserve">Réponse ouverte / commentaire libre</t>
  </si>
  <si>
    <r>
      <rPr>
        <sz val="11"/>
        <rFont val="Calibri"/>
        <family val="2"/>
        <charset val="1"/>
      </rPr>
      <t xml:space="preserve">Les réponses sont comptabilisées selon qu’elles se rapportent aux différentes lettres de </t>
    </r>
    <r>
      <rPr>
        <b val="true"/>
        <sz val="11"/>
        <color rgb="FFFF0000"/>
        <rFont val="Calibri"/>
        <family val="2"/>
        <charset val="1"/>
      </rPr>
      <t xml:space="preserve">F</t>
    </r>
    <r>
      <rPr>
        <b val="true"/>
        <sz val="11"/>
        <color rgb="FF7030A0"/>
        <rFont val="Calibri"/>
        <family val="2"/>
        <charset val="1"/>
      </rPr>
      <t xml:space="preserve">A</t>
    </r>
    <r>
      <rPr>
        <b val="true"/>
        <sz val="11"/>
        <color rgb="FF00B050"/>
        <rFont val="Calibri"/>
        <family val="2"/>
        <charset val="1"/>
      </rPr>
      <t xml:space="preserve">I</t>
    </r>
    <r>
      <rPr>
        <b val="true"/>
        <sz val="11"/>
        <color rgb="FFC45911"/>
        <rFont val="Calibri"/>
        <family val="2"/>
        <charset val="1"/>
      </rPr>
      <t xml:space="preserve">R</t>
    </r>
    <r>
      <rPr>
        <sz val="11"/>
        <rFont val="Calibri"/>
        <family val="2"/>
        <charset val="1"/>
      </rPr>
      <t xml:space="preserve">, on y a ajouté des questions diverses (</t>
    </r>
    <r>
      <rPr>
        <b val="true"/>
        <sz val="11"/>
        <color rgb="FF808080"/>
        <rFont val="Calibri"/>
        <family val="2"/>
        <charset val="1"/>
      </rPr>
      <t xml:space="preserve">D</t>
    </r>
    <r>
      <rPr>
        <sz val="11"/>
        <rFont val="Calibri"/>
        <family val="2"/>
        <charset val="1"/>
      </rPr>
      <t xml:space="preserve">), plutôt d’ordre organisationnel.</t>
    </r>
  </si>
  <si>
    <t xml:space="preserve">Nom de l'observatoire</t>
  </si>
  <si>
    <t xml:space="preserve">SNO KARST</t>
  </si>
  <si>
    <t xml:space="preserve">1- Questions générales sur la gestion des données de votre observatoire</t>
  </si>
  <si>
    <t xml:space="preserve">F</t>
  </si>
  <si>
    <t xml:space="preserve">A</t>
  </si>
  <si>
    <t xml:space="preserve">I</t>
  </si>
  <si>
    <t xml:space="preserve">R</t>
  </si>
  <si>
    <t xml:space="preserve">D</t>
  </si>
  <si>
    <t xml:space="preserve">Avez-vous établi un Plan de Gestion des Données pour votre observatoire?</t>
  </si>
  <si>
    <t xml:space="preserve">oui</t>
  </si>
  <si>
    <t xml:space="preserve">Sera publié sur DMP Opidor d’ici début juillet 2021</t>
  </si>
  <si>
    <t xml:space="preserve">Comment les utilisateurs peuvent-ils avoir connaissance des données produites par votre observatoire (métadonnées) ? (plusieurs réponses possibles)</t>
  </si>
  <si>
    <t xml:space="preserve">partiellement</t>
  </si>
  <si>
    <t xml:space="preserve">-     Par le bouche à oreille et les contacts inter-personnels</t>
  </si>
  <si>
    <t xml:space="preserve">non</t>
  </si>
  <si>
    <t xml:space="preserve">-     Données listées sur une page web</t>
  </si>
  <si>
    <t xml:space="preserve">sans réponse</t>
  </si>
  <si>
    <t xml:space="preserve">-     Catalogue des données (ex : GeoNetwork)</t>
  </si>
  <si>
    <t xml:space="preserve">SCORE</t>
  </si>
  <si>
    <t xml:space="preserve">-     Portail web d’accès aux données (ex : BDOH, HYSAE, etc…)</t>
  </si>
  <si>
    <t xml:space="preserve">NB : il est nécessaire de répondre aux questions complémen-taires pour que les points FAIR et D soient comptabilisés dans ce tableau</t>
  </si>
  <si>
    <t xml:space="preserve">-     Autre (si autre préciser)</t>
  </si>
  <si>
    <t xml:space="preserve">si oui préciser</t>
  </si>
  <si>
    <t xml:space="preserve">Sites web SNO KARST et OSU OREME</t>
  </si>
  <si>
    <r>
      <rPr>
        <sz val="11"/>
        <color rgb="FF000000"/>
        <rFont val="Calibri"/>
        <family val="2"/>
        <charset val="1"/>
      </rPr>
      <t xml:space="preserve">Comment sont mises à disposition les </t>
    </r>
    <r>
      <rPr>
        <b val="true"/>
        <sz val="11"/>
        <color rgb="FF000000"/>
        <rFont val="Calibri"/>
        <family val="2"/>
        <charset val="1"/>
      </rPr>
      <t xml:space="preserve">données</t>
    </r>
    <r>
      <rPr>
        <sz val="11"/>
        <color rgb="FF000000"/>
        <rFont val="Calibri"/>
        <family val="2"/>
        <charset val="1"/>
      </rPr>
      <t xml:space="preserve"> de vos observatoires ? 
(Plusieurs réponses possibles)</t>
    </r>
  </si>
  <si>
    <t xml:space="preserve">-     Contact direc avec le producteur des données</t>
  </si>
  <si>
    <t xml:space="preserve">-     Téléchargement direct de fichiers depuis le web ( page web, site ftp, ….)</t>
  </si>
  <si>
    <t xml:space="preserve">Sur le portail des données du SNO, les pages de graphiques interactifs des séries temporelle “vitrine” proposent le téléchargement direct des données visualisées</t>
  </si>
  <si>
    <t xml:space="preserve">-     Données téléchargeables sans métadonnées standardisées (ex : BDOH, HYSAE, etc…)</t>
  </si>
  <si>
    <t xml:space="preserve">Sur le portail des données du SNO, une page permet le téléchargement des données (recherche multi-crières) accompagnées d’un fichier de métadonnées non standardisées (tableur cSV)</t>
  </si>
  <si>
    <t xml:space="preserve">A venir</t>
  </si>
  <si>
    <t xml:space="preserve">-     Données téléchargeables et accompagnées de métadonnées standardisées (ex Geonetwork, flux standardisés, entrepôt du domaine ou institutionnel (ex: DataINRAE, DataSuds IRD, Zenodo, Pagaea, etc..)</t>
  </si>
  <si>
    <t xml:space="preserve">Le catalogue GeoNetwork de l’OSU OREME documente les jeux de données (IS19139 / Inspire + flux CSW). Les données cartographiques sont diffusées via un geoServer (flux WMS / WFS)</t>
  </si>
  <si>
    <t xml:space="preserve">Comment sont stockées/préservées les données de votre observatoire ? (plusieurs réponses possibles)</t>
  </si>
  <si>
    <t xml:space="preserve">-     Disque dur des chercheurs</t>
  </si>
  <si>
    <t xml:space="preserve">-     Espace partagé pour tout l’observatoire</t>
  </si>
  <si>
    <t xml:space="preserve">-     Base de données </t>
  </si>
  <si>
    <t xml:space="preserve">-     Dépôt sur un entrepôt de données</t>
  </si>
  <si>
    <t xml:space="preserve">Entrepôt OZCAR-Theia</t>
  </si>
  <si>
    <t xml:space="preserve">si autre préciser</t>
  </si>
  <si>
    <t xml:space="preserve">Existe-t-il des procédures de sauvegarde/préservation des données ?</t>
  </si>
  <si>
    <t xml:space="preserve">Si oui, préciser ce qui est mis en place</t>
  </si>
  <si>
    <t xml:space="preserve">La base de données est sauvegardée par un robot (sauvegarde sur bande délocalisée)</t>
  </si>
  <si>
    <t xml:space="preserve">Disposez-vous de ressources humaines dédiées pour la gestion des données de votre observatoire ?</t>
  </si>
  <si>
    <t xml:space="preserve">Si oui, préciser le nom</t>
  </si>
  <si>
    <t xml:space="preserve">Olivier Lobry et Juliette Fabre</t>
  </si>
  <si>
    <t xml:space="preserve">Avez-vous mis en place le format pivot pour rendre vos données visibles sur le portail Theia/OZCAR ?</t>
  </si>
  <si>
    <t xml:space="preserve">Si non, précisez les freins à cette mise en place</t>
  </si>
  <si>
    <t xml:space="preserve">Questions sur le producteur des données (l’observatoire)</t>
  </si>
  <si>
    <r>
      <rPr>
        <sz val="11"/>
        <color rgb="FF000000"/>
        <rFont val="Calibri"/>
        <family val="2"/>
        <charset val="1"/>
      </rPr>
      <t xml:space="preserve">Avez-vous choisi comment désigner </t>
    </r>
    <r>
      <rPr>
        <b val="true"/>
        <sz val="11"/>
        <color rgb="FF0070C0"/>
        <rFont val="Calibri"/>
        <family val="2"/>
        <charset val="1"/>
      </rPr>
      <t xml:space="preserve">l'observatoire </t>
    </r>
    <r>
      <rPr>
        <sz val="11"/>
        <color rgb="FF000000"/>
        <rFont val="Calibri"/>
        <family val="2"/>
        <charset val="1"/>
      </rPr>
      <t xml:space="preserve">de manière unique pour les citations?</t>
    </r>
  </si>
  <si>
    <t xml:space="preserve">si oui lequel?</t>
  </si>
  <si>
    <r>
      <rPr>
        <sz val="11"/>
        <color rgb="FF000000"/>
        <rFont val="Calibri"/>
        <family val="2"/>
        <charset val="1"/>
      </rPr>
      <t xml:space="preserve">Existe-t-il une description des objectifs et activités scientifiques de votre </t>
    </r>
    <r>
      <rPr>
        <b val="true"/>
        <sz val="11"/>
        <color rgb="FF0070C0"/>
        <rFont val="Calibri"/>
        <family val="2"/>
        <charset val="1"/>
      </rPr>
      <t xml:space="preserve">observatoire </t>
    </r>
    <r>
      <rPr>
        <sz val="11"/>
        <color rgb="FF000000"/>
        <rFont val="Calibri"/>
        <family val="2"/>
        <charset val="1"/>
      </rPr>
      <t xml:space="preserve">?</t>
    </r>
  </si>
  <si>
    <t xml:space="preserve">Est-ce qu'on peut trouver une description de l'observatoire sur le web?</t>
  </si>
  <si>
    <t xml:space="preserve">- Sur une page web</t>
  </si>
  <si>
    <t xml:space="preserve">si oui adresse http</t>
  </si>
  <si>
    <t xml:space="preserve">http://sokarst.org</t>
  </si>
  <si>
    <r>
      <rPr>
        <i val="true"/>
        <sz val="11"/>
        <color rgb="FF000000"/>
        <rFont val="Calibri"/>
        <family val="2"/>
        <charset val="1"/>
      </rPr>
      <t xml:space="preserve">- Avez-vous déposé un DOI décrivant votre </t>
    </r>
    <r>
      <rPr>
        <b val="true"/>
        <i val="true"/>
        <sz val="11"/>
        <color rgb="FF0070C0"/>
        <rFont val="Calibri"/>
        <family val="2"/>
        <charset val="1"/>
      </rPr>
      <t xml:space="preserve">observatoire </t>
    </r>
    <r>
      <rPr>
        <i val="true"/>
        <sz val="11"/>
        <color rgb="FF000000"/>
        <rFont val="Calibri"/>
        <family val="2"/>
        <charset val="1"/>
      </rPr>
      <t xml:space="preserve">?</t>
    </r>
  </si>
  <si>
    <t xml:space="preserve">A envisager</t>
  </si>
  <si>
    <t xml:space="preserve">- Votre observatoire est-il référencé sur le portail DEIMS?</t>
  </si>
  <si>
    <r>
      <rPr>
        <sz val="11"/>
        <rFont val="Calibri"/>
        <family val="2"/>
        <charset val="1"/>
      </rPr>
      <t xml:space="preserve">Avez-vous identifié la.les personnes contact pour votre </t>
    </r>
    <r>
      <rPr>
        <b val="true"/>
        <sz val="11"/>
        <color rgb="FF0070C0"/>
        <rFont val="Calibri"/>
        <family val="2"/>
        <charset val="1"/>
      </rPr>
      <t xml:space="preserve">observatoire</t>
    </r>
    <r>
      <rPr>
        <sz val="11"/>
        <rFont val="Calibri"/>
        <family val="2"/>
        <charset val="1"/>
      </rPr>
      <t xml:space="preserve"> en tant que « Project Leader » ?</t>
    </r>
  </si>
  <si>
    <t xml:space="preserve">si oui disponible sur le web?</t>
  </si>
  <si>
    <t xml:space="preserve">Oui dans les métadonnées du DOI fournies sur les pages de téléchargement de données</t>
  </si>
  <si>
    <r>
      <rPr>
        <sz val="11"/>
        <rFont val="Calibri"/>
        <family val="2"/>
        <charset val="1"/>
      </rPr>
      <t xml:space="preserve">Avez-vous identifié la.les personnes contact pour votre </t>
    </r>
    <r>
      <rPr>
        <b val="true"/>
        <sz val="11"/>
        <color rgb="FF0070C0"/>
        <rFont val="Calibri"/>
        <family val="2"/>
        <charset val="1"/>
      </rPr>
      <t xml:space="preserve">observatoire</t>
    </r>
    <r>
      <rPr>
        <sz val="11"/>
        <rFont val="Calibri"/>
        <family val="2"/>
        <charset val="1"/>
      </rPr>
      <t xml:space="preserve"> en tant que « Data Manager » ?</t>
    </r>
  </si>
  <si>
    <t xml:space="preserve">Disposez-vous d'une adresse générique?</t>
  </si>
  <si>
    <t xml:space="preserve">si oui laquelle?</t>
  </si>
  <si>
    <t xml:space="preserve">2- Questions sur les observations (chroniques, cartes, etc..)</t>
  </si>
  <si>
    <t xml:space="preserve">Theia/OZCAR</t>
  </si>
  <si>
    <t xml:space="preserve">Les métadonnées sur vos données sont-elles consultables sans authentification ?</t>
  </si>
  <si>
    <t xml:space="preserve">L’information sur les variables mesurées est-elle disponible sur le web ?</t>
  </si>
  <si>
    <t xml:space="preserve">Si oui ou partiellement, préciser où/comment</t>
  </si>
  <si>
    <t xml:space="preserve">Quelle est votre politique d'accès aux données (une seule réponse possible)</t>
  </si>
  <si>
    <t xml:space="preserve">- ouverte</t>
  </si>
  <si>
    <t xml:space="preserve">- ouverte avec embargo</t>
  </si>
  <si>
    <t xml:space="preserve">- Autres</t>
  </si>
  <si>
    <t xml:space="preserve">L’information sur les variables mesurées accompagne-t-elle les données téléchargées ?</t>
  </si>
  <si>
    <t xml:space="preserve">Dans un fichier CSV de métadonnées qui décrit les séries temporelles : nom de variable, URI Ozcar-Theia, catégorie Ozcar-Theia ..</t>
  </si>
  <si>
    <t xml:space="preserve">Pour les noms de variables, utilisez vous un vocabulaire standardisé de votre domaine pour favoriser la découverte et l’interopérabilité ?</t>
  </si>
  <si>
    <t xml:space="preserve">si oui lequel ou lesquels?</t>
  </si>
  <si>
    <t xml:space="preserve">Thésaurus Theia-Ozcar</t>
  </si>
  <si>
    <t xml:space="preserve">L’unité de mesures des variables accompagne-t-elle les données téléchargées ?</t>
  </si>
  <si>
    <t xml:space="preserve">Dans un fichier CSV de métadonnées qui décrit les séries temporelles</t>
  </si>
  <si>
    <t xml:space="preserve">Le fuseau horaire des dates est-il inclus dans les métadonnées du fichier téléchargé ?</t>
  </si>
  <si>
    <t xml:space="preserve">Si oui préciser où/comment</t>
  </si>
  <si>
    <t xml:space="preserve">On est en UTC mais il faudrait qu’on le précise en effet !</t>
  </si>
  <si>
    <t xml:space="preserve">La localisation de la mesure accompagne-t-elle les données téléchargées ?</t>
  </si>
  <si>
    <t xml:space="preserve">Si oui ou partiellement, préciser où/comment (en particulier le système de projection est-il précisé?)</t>
  </si>
  <si>
    <t xml:space="preserve">Dans un fichier CSV de métadonnées qui décrit les séries temporelles : coordonnées x, y</t>
  </si>
  <si>
    <t xml:space="preserve">à venir</t>
  </si>
  <si>
    <t xml:space="preserve">L’objet d’intérêt (ex : bassin versant, parcelle, brin de rivière, etc..) auquel la variable mesurée fait référence est-il clairement identifié lors du téléchargement des données ?</t>
  </si>
  <si>
    <t xml:space="preserve">Dans un fichier CSV de métadonnées qui décrit les séries temporelles : bassin hydro, le cours d’eau, le code Sandre du cours d’eau, le nom de la station</t>
  </si>
  <si>
    <t xml:space="preserve">La géométrie de l’objet d’intérêt accompagne-t-elle les données téléchargées ?</t>
  </si>
  <si>
    <t xml:space="preserve">Dans un fichier CSV de métadonnées qui décrit les séries temporelles : coordonnées x, y de la station de mesure, mais pas la géométrie en WKT par exemple (nous n’avons que des points). Le SRC utilisé est mentionné dans le nom des champs : latitude (wgs84) et longitude (wgs84)</t>
  </si>
  <si>
    <t xml:space="preserve">oui si fourni (optionnel)</t>
  </si>
  <si>
    <t xml:space="preserve">Le capteur ou la méthode de mesure utilisée pour mesurer la variable accompagne-t-elle les données téléchargées ?</t>
  </si>
  <si>
    <t xml:space="preserve">Dans un fichier CSV de métadonnées qui décrit les séries temporelles : nom de l’instrument si on l’a (+ modèle et fabricant), méthode d’acquisition + protocole analytique pour les données de chimie</t>
  </si>
  <si>
    <t xml:space="preserve">Le format de données utilisés pour diffuser les données est-il un format ouvert et lisible par tous (.csv, .ncdf)? par opposition aux formats non open source (excel, etc.)</t>
  </si>
  <si>
    <t xml:space="preserve">Si oui ou partiellement, préciser les formats utilisés</t>
  </si>
  <si>
    <t xml:space="preserve">CSV</t>
  </si>
  <si>
    <t xml:space="preserve">Le niveau des données est-il précisé (données brutes/ qualité validée / dérivées (issues d'une interprétation scientifique et/ou technique))</t>
  </si>
  <si>
    <t xml:space="preserve">Fournissez-vous une information sur l’incertitude des valeurs que vous diffusez ?</t>
  </si>
  <si>
    <t xml:space="preserve">si oui, comment</t>
  </si>
  <si>
    <t xml:space="preserve">On pourrait définir pour certaines séries un champ incertitude fixe (exemple pour les données de pression : % de la pleine échelle)</t>
  </si>
  <si>
    <t xml:space="preserve">Comment fournissez-vous les conditions d'utilisation de vos données ? (plusieurs réponses possibles)</t>
  </si>
  <si>
    <t xml:space="preserve">- via une charte d'utilisation de vos données</t>
  </si>
  <si>
    <t xml:space="preserve">si oui, donner la phrase de remerciements</t>
  </si>
  <si>
    <t xml:space="preserve">- via une license d'utilisation de vos données</t>
  </si>
  <si>
    <t xml:space="preserve">si oui : type de licence</t>
  </si>
  <si>
    <t xml:space="preserve">Licence Ouverte / CC-BY</t>
  </si>
  <si>
    <t xml:space="preserve">- autre</t>
  </si>
  <si>
    <t xml:space="preserve">si autre, comment?</t>
  </si>
  <si>
    <t xml:space="preserve">Texte informel décrivant les conditions d’utilisation</t>
  </si>
  <si>
    <t xml:space="preserve">Fournissez-vous un webservice standardisé d'échange de données de capteurs (ex: SOS ou SensorThings)</t>
  </si>
  <si>
    <t xml:space="preserve">Si oui lequel?</t>
  </si>
  <si>
    <t xml:space="preserve">en cours/prévu (SOS / sensorthings)</t>
  </si>
  <si>
    <t xml:space="preserve">3- Questions sur les jeux de données disponibles sur le web (si votre observatoire en dispose)</t>
  </si>
  <si>
    <t xml:space="preserve">Vos données sont-elles organisées en jeux de données ?</t>
  </si>
  <si>
    <t xml:space="preserve">Les jeux de données possèdent-ils un titre informatif (variable, période, fréquence, lieu) ?</t>
  </si>
  <si>
    <t xml:space="preserve">Les jeux de données possèdent-ils une description du jeu de données, compréhensible par un utilisateur qui ne connait pas le jeu de données (contenu du jeu de données, conditions de son acquisition, localisation, période, etc…) ?</t>
  </si>
  <si>
    <t xml:space="preserve">Les jeux de données possèdent-ils un DOI ?</t>
  </si>
  <si>
    <t xml:space="preserve">Le nom du créateur du DOI est-il identique pour tous les jeux de données?</t>
  </si>
  <si>
    <t xml:space="preserve">Si non, le nom de l'observatoire est-il dans le titre du DOI?</t>
  </si>
  <si>
    <t xml:space="preserve">Les contacts pour le jeu de données sont-ils identifiés ?</t>
  </si>
  <si>
    <t xml:space="preserve">- data manager (personne contact pour le jeu de données)?</t>
  </si>
  <si>
    <t xml:space="preserve">-  principal investigator(référant scientifique pour le jeu de données)?</t>
  </si>
  <si>
    <t xml:space="preserve">- data collector (personne qui récolte les données)?</t>
  </si>
  <si>
    <t xml:space="preserve">- Project member (scientifique associé à la création du jeu de données)</t>
  </si>
  <si>
    <t xml:space="preserve">- aucun contact identifié</t>
  </si>
  <si>
    <r>
      <rPr>
        <sz val="11"/>
        <rFont val="Calibri"/>
        <family val="2"/>
        <charset val="1"/>
      </rPr>
      <t xml:space="preserve">Les financeurs pour le jeu de données sont-ils identifiés</t>
    </r>
    <r>
      <rPr>
        <b val="true"/>
        <sz val="11"/>
        <color rgb="FF0070C0"/>
        <rFont val="Calibri"/>
        <family val="2"/>
        <charset val="1"/>
      </rPr>
      <t xml:space="preserve"> </t>
    </r>
    <r>
      <rPr>
        <sz val="11"/>
        <rFont val="Calibri"/>
        <family val="2"/>
        <charset val="1"/>
      </rPr>
      <t xml:space="preserve">?</t>
    </r>
  </si>
  <si>
    <t xml:space="preserve">Les ressources documentaires associées au jeu de données (publications, documentation) sont-elles fournies avec le jeu de données ?</t>
  </si>
  <si>
    <t xml:space="preserve">Votre jeu de données est enrichi par des mots clés standardisés du domaine qui favoriseront sa découverte ?</t>
  </si>
  <si>
    <t xml:space="preserve">Fournissez-vous un webservice standardisé de catalogage de jeu de données (ex: CSW)</t>
  </si>
  <si>
    <t xml:space="preserve">Si oui, préciser l'URL (ou indiquez "Theia/OZCAR")</t>
  </si>
  <si>
    <t xml:space="preserve">à préciser</t>
  </si>
  <si>
    <t xml:space="preserve">entrez le nom ici</t>
  </si>
  <si>
    <t xml:space="preserve">??</t>
  </si>
  <si>
    <t xml:space="preserve">?</t>
  </si>
  <si>
    <t xml:space="preserve">NE pas modifier SVP</t>
  </si>
  <si>
    <t xml:space="preserve">listes déroulantes</t>
  </si>
  <si>
    <t xml:space="preserve">score max</t>
  </si>
</sst>
</file>

<file path=xl/styles.xml><?xml version="1.0" encoding="utf-8"?>
<styleSheet xmlns="http://schemas.openxmlformats.org/spreadsheetml/2006/main">
  <numFmts count="2">
    <numFmt numFmtId="164" formatCode="General"/>
    <numFmt numFmtId="165" formatCode="0%"/>
  </numFmts>
  <fonts count="38">
    <font>
      <sz val="11"/>
      <color rgb="FF000000"/>
      <name val="Calibri"/>
      <family val="2"/>
      <charset val="1"/>
    </font>
    <font>
      <sz val="10"/>
      <name val="Arial"/>
      <family val="0"/>
    </font>
    <font>
      <sz val="10"/>
      <name val="Arial"/>
      <family val="0"/>
    </font>
    <font>
      <sz val="10"/>
      <name val="Arial"/>
      <family val="0"/>
    </font>
    <font>
      <sz val="11"/>
      <color rgb="FF00B0F0"/>
      <name val="Calibri"/>
      <family val="2"/>
      <charset val="1"/>
    </font>
    <font>
      <b val="true"/>
      <sz val="11"/>
      <color rgb="FF000000"/>
      <name val="Calibri"/>
      <family val="2"/>
      <charset val="1"/>
    </font>
    <font>
      <sz val="11"/>
      <color rgb="FF00B050"/>
      <name val="Calibri"/>
      <family val="2"/>
      <charset val="1"/>
    </font>
    <font>
      <sz val="11"/>
      <color rgb="FFC45911"/>
      <name val="Calibri"/>
      <family val="2"/>
      <charset val="1"/>
    </font>
    <font>
      <sz val="11"/>
      <color rgb="FF767171"/>
      <name val="Calibri"/>
      <family val="2"/>
      <charset val="1"/>
    </font>
    <font>
      <b val="true"/>
      <sz val="14"/>
      <color rgb="FFFFFFFF"/>
      <name val="Calibri"/>
      <family val="2"/>
      <charset val="1"/>
    </font>
    <font>
      <sz val="11"/>
      <color rgb="FF2E74B5"/>
      <name val="Calibri Light"/>
      <family val="2"/>
      <charset val="1"/>
    </font>
    <font>
      <b val="true"/>
      <sz val="11"/>
      <color rgb="FF2E74B5"/>
      <name val="Calibri Light"/>
      <family val="2"/>
      <charset val="1"/>
    </font>
    <font>
      <b val="true"/>
      <sz val="11"/>
      <color rgb="FF00B050"/>
      <name val="Calibri Light"/>
      <family val="2"/>
      <charset val="1"/>
    </font>
    <font>
      <sz val="11"/>
      <name val="Calibri"/>
      <family val="2"/>
      <charset val="1"/>
    </font>
    <font>
      <b val="true"/>
      <sz val="11"/>
      <color rgb="FFFF0000"/>
      <name val="Calibri"/>
      <family val="2"/>
      <charset val="1"/>
    </font>
    <font>
      <b val="true"/>
      <sz val="11"/>
      <color rgb="FF7030A0"/>
      <name val="Calibri"/>
      <family val="2"/>
      <charset val="1"/>
    </font>
    <font>
      <b val="true"/>
      <sz val="11"/>
      <color rgb="FF00B050"/>
      <name val="Calibri"/>
      <family val="2"/>
      <charset val="1"/>
    </font>
    <font>
      <b val="true"/>
      <sz val="11"/>
      <color rgb="FFC45911"/>
      <name val="Calibri"/>
      <family val="2"/>
      <charset val="1"/>
    </font>
    <font>
      <b val="true"/>
      <sz val="11"/>
      <color rgb="FF808080"/>
      <name val="Calibri"/>
      <family val="2"/>
      <charset val="1"/>
    </font>
    <font>
      <b val="true"/>
      <sz val="11"/>
      <color rgb="FFA6A6A6"/>
      <name val="Calibri Light"/>
      <family val="2"/>
      <charset val="1"/>
    </font>
    <font>
      <b val="true"/>
      <sz val="16"/>
      <color rgb="FFFFFFFF"/>
      <name val="Calibri"/>
      <family val="2"/>
      <charset val="1"/>
    </font>
    <font>
      <sz val="16"/>
      <color rgb="FF2E74B5"/>
      <name val="Calibri Light"/>
      <family val="2"/>
      <charset val="1"/>
    </font>
    <font>
      <sz val="11"/>
      <color rgb="FFFF0000"/>
      <name val="Calibri"/>
      <family val="2"/>
      <charset val="1"/>
    </font>
    <font>
      <b val="true"/>
      <sz val="20"/>
      <color rgb="FFFF0000"/>
      <name val="Calibri"/>
      <family val="2"/>
      <charset val="1"/>
    </font>
    <font>
      <b val="true"/>
      <sz val="20"/>
      <color rgb="FF7030A0"/>
      <name val="Calibri"/>
      <family val="2"/>
      <charset val="1"/>
    </font>
    <font>
      <b val="true"/>
      <sz val="20"/>
      <color rgb="FF00B050"/>
      <name val="Calibri"/>
      <family val="2"/>
      <charset val="1"/>
    </font>
    <font>
      <b val="true"/>
      <sz val="20"/>
      <color rgb="FFC45911"/>
      <name val="Calibri"/>
      <family val="2"/>
      <charset val="1"/>
    </font>
    <font>
      <b val="true"/>
      <sz val="20"/>
      <color rgb="FF767171"/>
      <name val="Calibri"/>
      <family val="2"/>
      <charset val="1"/>
    </font>
    <font>
      <b val="true"/>
      <sz val="11"/>
      <color rgb="FF767171"/>
      <name val="Calibri"/>
      <family val="2"/>
      <charset val="1"/>
    </font>
    <font>
      <sz val="11"/>
      <color rgb="FFFFFFFF"/>
      <name val="Calibri"/>
      <family val="2"/>
      <charset val="1"/>
    </font>
    <font>
      <i val="true"/>
      <sz val="11"/>
      <color rgb="FF000000"/>
      <name val="Calibri"/>
      <family val="2"/>
      <charset val="1"/>
    </font>
    <font>
      <sz val="11"/>
      <color rgb="FF808080"/>
      <name val="Calibri"/>
      <family val="2"/>
      <charset val="1"/>
    </font>
    <font>
      <sz val="11"/>
      <color rgb="FF7030A0"/>
      <name val="Calibri"/>
      <family val="2"/>
      <charset val="1"/>
    </font>
    <font>
      <b val="true"/>
      <sz val="11"/>
      <color rgb="FF0070C0"/>
      <name val="Calibri"/>
      <family val="2"/>
      <charset val="1"/>
    </font>
    <font>
      <b val="true"/>
      <i val="true"/>
      <sz val="11"/>
      <color rgb="FF0070C0"/>
      <name val="Calibri"/>
      <family val="2"/>
      <charset val="1"/>
    </font>
    <font>
      <i val="true"/>
      <sz val="11"/>
      <name val="Calibri"/>
      <family val="2"/>
      <charset val="1"/>
    </font>
    <font>
      <b val="true"/>
      <sz val="11"/>
      <color rgb="FFC00000"/>
      <name val="Calibri"/>
      <family val="2"/>
      <charset val="1"/>
    </font>
    <font>
      <b val="true"/>
      <sz val="11"/>
      <color rgb="FFFFFFFF"/>
      <name val="Calibri"/>
      <family val="2"/>
      <charset val="1"/>
    </font>
  </fonts>
  <fills count="9">
    <fill>
      <patternFill patternType="none"/>
    </fill>
    <fill>
      <patternFill patternType="gray125"/>
    </fill>
    <fill>
      <patternFill patternType="solid">
        <fgColor rgb="FF00B050"/>
        <bgColor rgb="FF008080"/>
      </patternFill>
    </fill>
    <fill>
      <patternFill patternType="solid">
        <fgColor rgb="FFD9D9D9"/>
        <bgColor rgb="FFC0C0C0"/>
      </patternFill>
    </fill>
    <fill>
      <patternFill patternType="solid">
        <fgColor rgb="FFA6A6A6"/>
        <bgColor rgb="FFC0C0C0"/>
      </patternFill>
    </fill>
    <fill>
      <patternFill patternType="solid">
        <fgColor rgb="FFC55A11"/>
        <bgColor rgb="FFC45911"/>
      </patternFill>
    </fill>
    <fill>
      <patternFill patternType="solid">
        <fgColor rgb="FFFFFF00"/>
        <bgColor rgb="FFFFFF00"/>
      </patternFill>
    </fill>
    <fill>
      <patternFill patternType="solid">
        <fgColor rgb="FFFFFFFF"/>
        <bgColor rgb="FFFFFFCC"/>
      </patternFill>
    </fill>
    <fill>
      <patternFill patternType="solid">
        <fgColor rgb="FF000000"/>
        <bgColor rgb="FF003300"/>
      </patternFill>
    </fill>
  </fills>
  <borders count="23">
    <border diagonalUp="false" diagonalDown="false">
      <left/>
      <right/>
      <top/>
      <bottom/>
      <diagonal/>
    </border>
    <border diagonalUp="false" diagonalDown="false">
      <left style="medium">
        <color rgb="FF00B050"/>
      </left>
      <right style="medium">
        <color rgb="FF00B050"/>
      </right>
      <top style="medium">
        <color rgb="FF00B050"/>
      </top>
      <bottom/>
      <diagonal/>
    </border>
    <border diagonalUp="false" diagonalDown="false">
      <left style="medium">
        <color rgb="FF00B050"/>
      </left>
      <right/>
      <top/>
      <bottom/>
      <diagonal/>
    </border>
    <border diagonalUp="false" diagonalDown="false">
      <left/>
      <right style="medium">
        <color rgb="FF00B050"/>
      </right>
      <top/>
      <bottom/>
      <diagonal/>
    </border>
    <border diagonalUp="false" diagonalDown="false">
      <left style="medium">
        <color rgb="FF00B050"/>
      </left>
      <right style="medium">
        <color rgb="FF00B050"/>
      </right>
      <top style="medium">
        <color rgb="FF00B050"/>
      </top>
      <bottom style="medium">
        <color rgb="FF00B050"/>
      </bottom>
      <diagonal/>
    </border>
    <border diagonalUp="false" diagonalDown="false">
      <left style="medium">
        <color rgb="FFC45911"/>
      </left>
      <right/>
      <top style="medium">
        <color rgb="FFC45911"/>
      </top>
      <bottom style="medium">
        <color rgb="FFC45911"/>
      </bottom>
      <diagonal/>
    </border>
    <border diagonalUp="false" diagonalDown="false">
      <left style="medium">
        <color rgb="FF00B050"/>
      </left>
      <right style="medium">
        <color rgb="FFA6A6A6"/>
      </right>
      <top style="medium">
        <color rgb="FFA6A6A6"/>
      </top>
      <bottom style="medium">
        <color rgb="FFA6A6A6"/>
      </bottom>
      <diagonal/>
    </border>
    <border diagonalUp="false" diagonalDown="false">
      <left/>
      <right style="medium">
        <color rgb="FFA6A6A6"/>
      </right>
      <top style="medium">
        <color rgb="FFA6A6A6"/>
      </top>
      <bottom style="medium">
        <color rgb="FFA6A6A6"/>
      </bottom>
      <diagonal/>
    </border>
    <border diagonalUp="false" diagonalDown="false">
      <left style="medium">
        <color rgb="FFC45911"/>
      </left>
      <right/>
      <top/>
      <bottom/>
      <diagonal/>
    </border>
    <border diagonalUp="false" diagonalDown="false">
      <left style="medium">
        <color rgb="FF00B050"/>
      </left>
      <right style="medium">
        <color rgb="FFA6A6A6"/>
      </right>
      <top/>
      <bottom/>
      <diagonal/>
    </border>
    <border diagonalUp="false" diagonalDown="false">
      <left/>
      <right style="medium">
        <color rgb="FFA6A6A6"/>
      </right>
      <top/>
      <bottom/>
      <diagonal/>
    </border>
    <border diagonalUp="false" diagonalDown="false">
      <left style="medium">
        <color rgb="FF00B050"/>
      </left>
      <right/>
      <top style="medium">
        <color rgb="FF00B050"/>
      </top>
      <bottom style="medium">
        <color rgb="FF00B050"/>
      </bottom>
      <diagonal/>
    </border>
    <border diagonalUp="false" diagonalDown="false">
      <left/>
      <right/>
      <top style="medium">
        <color rgb="FF00B050"/>
      </top>
      <bottom style="medium">
        <color rgb="FF00B050"/>
      </bottom>
      <diagonal/>
    </border>
    <border diagonalUp="false" diagonalDown="false">
      <left/>
      <right style="medium">
        <color rgb="FF00B050"/>
      </right>
      <top style="medium">
        <color rgb="FF00B050"/>
      </top>
      <bottom style="medium">
        <color rgb="FF00B050"/>
      </bottom>
      <diagonal/>
    </border>
    <border diagonalUp="false" diagonalDown="false">
      <left/>
      <right/>
      <top style="medium">
        <color rgb="FF00B050"/>
      </top>
      <bottom/>
      <diagonal/>
    </border>
    <border diagonalUp="false" diagonalDown="false">
      <left style="medium">
        <color rgb="FF00B050"/>
      </left>
      <right style="medium">
        <color rgb="FFA6A6A6"/>
      </right>
      <top/>
      <bottom style="medium">
        <color rgb="FFA6A6A6"/>
      </bottom>
      <diagonal/>
    </border>
    <border diagonalUp="false" diagonalDown="false">
      <left/>
      <right style="medium">
        <color rgb="FFA6A6A6"/>
      </right>
      <top/>
      <bottom style="medium">
        <color rgb="FFA6A6A6"/>
      </bottom>
      <diagonal/>
    </border>
    <border diagonalUp="false" diagonalDown="false">
      <left style="medium">
        <color rgb="FFC45911"/>
      </left>
      <right/>
      <top/>
      <bottom style="medium">
        <color rgb="FFC45911"/>
      </bottom>
      <diagonal/>
    </border>
    <border diagonalUp="false" diagonalDown="false">
      <left style="medium">
        <color rgb="FFC45911"/>
      </left>
      <right/>
      <top style="medium">
        <color rgb="FFC45911"/>
      </top>
      <bottom/>
      <diagonal/>
    </border>
    <border diagonalUp="false" diagonalDown="false">
      <left style="medium">
        <color rgb="FF00B050"/>
      </left>
      <right/>
      <top/>
      <bottom style="medium">
        <color rgb="FF00B050"/>
      </bottom>
      <diagonal/>
    </border>
    <border diagonalUp="false" diagonalDown="false">
      <left/>
      <right/>
      <top/>
      <bottom style="medium">
        <color rgb="FF00B050"/>
      </bottom>
      <diagonal/>
    </border>
    <border diagonalUp="false" diagonalDown="false">
      <left/>
      <right style="medium">
        <color rgb="FF00B050"/>
      </right>
      <top/>
      <bottom style="medium">
        <color rgb="FF00B050"/>
      </bottom>
      <diagonal/>
    </border>
    <border diagonalUp="false" diagonalDown="false">
      <left/>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center" textRotation="0" wrapText="tru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0" fillId="0" borderId="0" xfId="0" applyFont="true" applyBorder="false" applyAlignment="true" applyProtection="true">
      <alignment horizontal="general" vertical="center" textRotation="0" wrapText="true" indent="0" shrinkToFit="false"/>
      <protection locked="true" hidden="false"/>
    </xf>
    <xf numFmtId="164" fontId="5" fillId="0" borderId="0" xfId="0" applyFont="true" applyBorder="false" applyAlignment="true" applyProtection="true">
      <alignment horizontal="general" vertical="center" textRotation="0" wrapText="true" indent="0" shrinkToFit="false"/>
      <protection locked="true" hidden="false"/>
    </xf>
    <xf numFmtId="164" fontId="6" fillId="0" borderId="0" xfId="0" applyFont="true" applyBorder="false" applyAlignment="true" applyProtection="true">
      <alignment horizontal="general" vertical="center" textRotation="0" wrapText="true" indent="0" shrinkToFit="false"/>
      <protection locked="true" hidden="false"/>
    </xf>
    <xf numFmtId="164" fontId="7" fillId="0" borderId="0" xfId="0" applyFont="true" applyBorder="false" applyAlignment="true" applyProtection="true">
      <alignment horizontal="general" vertical="center" textRotation="0" wrapText="true" indent="0" shrinkToFit="false"/>
      <protection locked="true" hidden="false"/>
    </xf>
    <xf numFmtId="164" fontId="7" fillId="0" borderId="0" xfId="0" applyFont="true" applyBorder="false" applyAlignment="true" applyProtection="false">
      <alignment horizontal="center" vertical="bottom" textRotation="0" wrapText="true" indent="0" shrinkToFit="false"/>
      <protection locked="true" hidden="false"/>
    </xf>
    <xf numFmtId="164" fontId="8" fillId="0" borderId="0" xfId="0" applyFont="true" applyBorder="false" applyAlignment="true" applyProtection="false">
      <alignment horizontal="center" vertical="bottom" textRotation="0" wrapText="true" indent="0" shrinkToFit="false"/>
      <protection locked="true" hidden="false"/>
    </xf>
    <xf numFmtId="164" fontId="0" fillId="0" borderId="0" xfId="0" applyFont="false" applyBorder="false" applyAlignment="true" applyProtection="true">
      <alignment horizontal="general" vertical="center" textRotation="0" wrapText="true" indent="0" shrinkToFit="false"/>
      <protection locked="true" hidden="false"/>
    </xf>
    <xf numFmtId="164" fontId="9" fillId="2" borderId="1" xfId="0" applyFont="true" applyBorder="true" applyAlignment="true" applyProtection="true">
      <alignment horizontal="center"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true" indent="0" shrinkToFit="false"/>
      <protection locked="true" hidden="false"/>
    </xf>
    <xf numFmtId="164" fontId="8" fillId="0" borderId="0" xfId="0" applyFont="true" applyBorder="fals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0" fillId="3" borderId="0" xfId="0" applyFont="true" applyBorder="false" applyAlignment="true" applyProtection="true">
      <alignment horizontal="general" vertical="center" textRotation="0" wrapText="true" indent="0" shrinkToFit="false"/>
      <protection locked="true" hidden="false"/>
    </xf>
    <xf numFmtId="164" fontId="11" fillId="3" borderId="0" xfId="0" applyFont="true" applyBorder="false" applyAlignment="true" applyProtection="true">
      <alignment horizontal="general" vertical="center" textRotation="0" wrapText="true" indent="0" shrinkToFit="false"/>
      <protection locked="true" hidden="false"/>
    </xf>
    <xf numFmtId="164" fontId="12" fillId="3" borderId="2" xfId="0" applyFont="true" applyBorder="true" applyAlignment="true" applyProtection="true">
      <alignment horizontal="general" vertical="center" textRotation="0" wrapText="true" indent="0" shrinkToFit="false"/>
      <protection locked="true" hidden="false"/>
    </xf>
    <xf numFmtId="164" fontId="12" fillId="3" borderId="0" xfId="0" applyFont="true" applyBorder="true" applyAlignment="true" applyProtection="true">
      <alignment horizontal="general" vertical="center" textRotation="0" wrapText="true" indent="0" shrinkToFit="false"/>
      <protection locked="true" hidden="false"/>
    </xf>
    <xf numFmtId="164" fontId="12" fillId="3" borderId="3" xfId="0" applyFont="true" applyBorder="true" applyAlignment="true" applyProtection="true">
      <alignment horizontal="general" vertical="center" textRotation="0" wrapText="true" indent="0" shrinkToFit="false"/>
      <protection locked="true" hidden="false"/>
    </xf>
    <xf numFmtId="164" fontId="11" fillId="0" borderId="0" xfId="0" applyFont="true" applyBorder="false" applyAlignment="true" applyProtection="false">
      <alignment horizontal="general" vertical="center" textRotation="0" wrapText="true" indent="0" shrinkToFit="false"/>
      <protection locked="true" hidden="false"/>
    </xf>
    <xf numFmtId="164" fontId="13" fillId="0" borderId="0"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10" fillId="0" borderId="0" xfId="0" applyFont="true" applyBorder="false" applyAlignment="true" applyProtection="true">
      <alignment horizontal="general" vertical="center" textRotation="0" wrapText="true" indent="0" shrinkToFit="false"/>
      <protection locked="true" hidden="false"/>
    </xf>
    <xf numFmtId="164" fontId="19" fillId="0" borderId="2" xfId="0" applyFont="true" applyBorder="true" applyAlignment="true" applyProtection="true">
      <alignment horizontal="general" vertical="center" textRotation="0" wrapText="true" indent="0" shrinkToFit="false"/>
      <protection locked="true" hidden="false"/>
    </xf>
    <xf numFmtId="164" fontId="19" fillId="0" borderId="0" xfId="0" applyFont="true" applyBorder="true" applyAlignment="true" applyProtection="true">
      <alignment horizontal="general" vertical="center" textRotation="0" wrapText="true" indent="0" shrinkToFit="false"/>
      <protection locked="true" hidden="false"/>
    </xf>
    <xf numFmtId="164" fontId="12" fillId="0" borderId="4" xfId="0" applyFont="true" applyBorder="true" applyAlignment="true" applyProtection="true">
      <alignment horizontal="general" vertical="center" textRotation="0" wrapText="false" indent="0" shrinkToFit="false"/>
      <protection locked="false" hidden="false"/>
    </xf>
    <xf numFmtId="164" fontId="6" fillId="0" borderId="3" xfId="0" applyFont="true" applyBorder="true" applyAlignment="true" applyProtection="true">
      <alignment horizontal="general" vertical="center" textRotation="0" wrapText="true" indent="0" shrinkToFit="false"/>
      <protection locked="false" hidden="false"/>
    </xf>
    <xf numFmtId="164" fontId="20" fillId="4" borderId="0" xfId="0" applyFont="true" applyBorder="false" applyAlignment="true" applyProtection="false">
      <alignment horizontal="left" vertical="bottom" textRotation="0" wrapText="false" indent="0" shrinkToFit="false"/>
      <protection locked="true" hidden="false"/>
    </xf>
    <xf numFmtId="164" fontId="0" fillId="4" borderId="0" xfId="0" applyFont="false" applyBorder="false" applyAlignment="true" applyProtection="false">
      <alignment horizontal="general" vertical="bottom" textRotation="0" wrapText="false" indent="0" shrinkToFit="false"/>
      <protection locked="true" hidden="false"/>
    </xf>
    <xf numFmtId="164" fontId="21" fillId="0" borderId="0" xfId="0" applyFont="true" applyBorder="false" applyAlignment="true" applyProtection="true">
      <alignment horizontal="general" vertical="center" textRotation="0" wrapText="true" indent="0" shrinkToFit="false"/>
      <protection locked="true" hidden="false"/>
    </xf>
    <xf numFmtId="164" fontId="22" fillId="0" borderId="0" xfId="0" applyFont="true" applyBorder="false" applyAlignment="true" applyProtection="true">
      <alignment horizontal="center" vertical="center" textRotation="0" wrapText="true" indent="0" shrinkToFit="false"/>
      <protection locked="true" hidden="false"/>
    </xf>
    <xf numFmtId="164" fontId="14" fillId="0" borderId="0" xfId="0" applyFont="true" applyBorder="false" applyAlignment="true" applyProtection="true">
      <alignment horizontal="center" vertical="center" textRotation="0" wrapText="true" indent="0" shrinkToFit="false"/>
      <protection locked="true" hidden="false"/>
    </xf>
    <xf numFmtId="164" fontId="8" fillId="0" borderId="0" xfId="0" applyFont="true" applyBorder="false" applyAlignment="true" applyProtection="true">
      <alignment horizontal="center" vertical="center" textRotation="0" wrapText="true" indent="0" shrinkToFit="false"/>
      <protection locked="true" hidden="false"/>
    </xf>
    <xf numFmtId="164" fontId="8" fillId="0" borderId="2" xfId="0" applyFont="true" applyBorder="true" applyAlignment="true" applyProtection="true">
      <alignment horizontal="center" vertical="center" textRotation="0" wrapText="true" indent="0" shrinkToFit="false"/>
      <protection locked="true" hidden="false"/>
    </xf>
    <xf numFmtId="164" fontId="8" fillId="0" borderId="0" xfId="0" applyFont="true" applyBorder="true" applyAlignment="true" applyProtection="true">
      <alignment horizontal="center" vertical="center" textRotation="0" wrapText="true" indent="0" shrinkToFit="false"/>
      <protection locked="true" hidden="false"/>
    </xf>
    <xf numFmtId="164" fontId="16" fillId="0" borderId="0" xfId="0" applyFont="true" applyBorder="true" applyAlignment="true" applyProtection="true">
      <alignment horizontal="center" vertical="center" textRotation="0" wrapText="true" indent="0" shrinkToFit="false"/>
      <protection locked="true" hidden="false"/>
    </xf>
    <xf numFmtId="164" fontId="6" fillId="0" borderId="0" xfId="0" applyFont="true" applyBorder="true" applyAlignment="true" applyProtection="true">
      <alignment horizontal="center" vertical="center" textRotation="0" wrapText="true" indent="0" shrinkToFit="false"/>
      <protection locked="true" hidden="false"/>
    </xf>
    <xf numFmtId="164" fontId="0" fillId="3" borderId="0" xfId="0" applyFont="false" applyBorder="false" applyAlignment="true" applyProtection="false">
      <alignment horizontal="general" vertical="bottom" textRotation="0" wrapText="true" indent="0" shrinkToFit="false"/>
      <protection locked="true" hidden="false"/>
    </xf>
    <xf numFmtId="164" fontId="23" fillId="3" borderId="0" xfId="0" applyFont="true" applyBorder="false" applyAlignment="true" applyProtection="false">
      <alignment horizontal="center" vertical="center" textRotation="0" wrapText="true" indent="0" shrinkToFit="false"/>
      <protection locked="true" hidden="false"/>
    </xf>
    <xf numFmtId="164" fontId="24" fillId="3" borderId="0" xfId="0" applyFont="true" applyBorder="false" applyAlignment="true" applyProtection="false">
      <alignment horizontal="center" vertical="center" textRotation="0" wrapText="true" indent="0" shrinkToFit="false"/>
      <protection locked="true" hidden="false"/>
    </xf>
    <xf numFmtId="164" fontId="25" fillId="3" borderId="0" xfId="0" applyFont="true" applyBorder="false" applyAlignment="true" applyProtection="false">
      <alignment horizontal="center" vertical="center" textRotation="0" wrapText="true" indent="0" shrinkToFit="false"/>
      <protection locked="true" hidden="false"/>
    </xf>
    <xf numFmtId="164" fontId="26" fillId="3" borderId="0" xfId="0" applyFont="true" applyBorder="false" applyAlignment="true" applyProtection="false">
      <alignment horizontal="center" vertical="center" textRotation="0" wrapText="true" indent="0" shrinkToFit="false"/>
      <protection locked="true" hidden="false"/>
    </xf>
    <xf numFmtId="164" fontId="27" fillId="3" borderId="0" xfId="0" applyFont="true" applyBorder="false" applyAlignment="true" applyProtection="false">
      <alignment horizontal="center" vertical="center" textRotation="0" wrapText="true" indent="0" shrinkToFit="false"/>
      <protection locked="true" hidden="false"/>
    </xf>
    <xf numFmtId="164" fontId="28" fillId="0" borderId="0" xfId="0" applyFont="true" applyBorder="false" applyAlignment="true" applyProtection="true">
      <alignment horizontal="center" vertical="center" textRotation="0" wrapText="true" indent="0" shrinkToFit="false"/>
      <protection locked="true" hidden="false"/>
    </xf>
    <xf numFmtId="164" fontId="16" fillId="0" borderId="0" xfId="0" applyFont="true" applyBorder="true" applyAlignment="true" applyProtection="true">
      <alignment horizontal="center" vertical="center" textRotation="0" wrapText="true" indent="0" shrinkToFit="false"/>
      <protection locked="false" hidden="false"/>
    </xf>
    <xf numFmtId="164" fontId="0" fillId="3" borderId="0" xfId="0" applyFont="true" applyBorder="false" applyAlignment="true" applyProtection="false">
      <alignment horizontal="right" vertical="bottom" textRotation="0" wrapText="true" indent="0" shrinkToFit="false"/>
      <protection locked="true" hidden="false"/>
    </xf>
    <xf numFmtId="164" fontId="22" fillId="3" borderId="0" xfId="0" applyFont="true" applyBorder="false" applyAlignment="true" applyProtection="false">
      <alignment horizontal="center" vertical="bottom" textRotation="0" wrapText="true" indent="0" shrinkToFit="false"/>
      <protection locked="true" hidden="false"/>
    </xf>
    <xf numFmtId="164" fontId="29" fillId="5" borderId="5" xfId="0" applyFont="true" applyBorder="true" applyAlignment="true" applyProtection="true">
      <alignment horizontal="center" vertical="center" textRotation="0" wrapText="true" indent="0" shrinkToFit="false"/>
      <protection locked="true" hidden="false"/>
    </xf>
    <xf numFmtId="164" fontId="29" fillId="4" borderId="6" xfId="0" applyFont="true" applyBorder="true" applyAlignment="true" applyProtection="true">
      <alignment horizontal="center" vertical="center" textRotation="0" wrapText="true" indent="0" shrinkToFit="false"/>
      <protection locked="true" hidden="false"/>
    </xf>
    <xf numFmtId="164" fontId="29" fillId="4" borderId="7" xfId="0" applyFont="true" applyBorder="true" applyAlignment="true" applyProtection="true">
      <alignment horizontal="center" vertical="center" textRotation="0" wrapText="true" indent="0" shrinkToFit="false"/>
      <protection locked="true" hidden="false"/>
    </xf>
    <xf numFmtId="164" fontId="30" fillId="0" borderId="0" xfId="0" applyFont="true" applyBorder="false" applyAlignment="true" applyProtection="true">
      <alignment horizontal="left" vertical="center" textRotation="0" wrapText="true" indent="7" shrinkToFit="false"/>
      <protection locked="true" hidden="false"/>
    </xf>
    <xf numFmtId="164" fontId="8" fillId="0" borderId="8" xfId="0" applyFont="true" applyBorder="true" applyAlignment="true" applyProtection="true">
      <alignment horizontal="center" vertical="center" textRotation="0" wrapText="true" indent="0" shrinkToFit="false"/>
      <protection locked="true" hidden="false"/>
    </xf>
    <xf numFmtId="164" fontId="8" fillId="0" borderId="9" xfId="0" applyFont="true" applyBorder="true" applyAlignment="true" applyProtection="true">
      <alignment horizontal="center" vertical="center" textRotation="0" wrapText="true" indent="0" shrinkToFit="false"/>
      <protection locked="true" hidden="false"/>
    </xf>
    <xf numFmtId="164" fontId="8" fillId="0" borderId="10" xfId="0" applyFont="true" applyBorder="true" applyAlignment="true" applyProtection="true">
      <alignment horizontal="center" vertical="center" textRotation="0" wrapText="true" indent="0" shrinkToFit="false"/>
      <protection locked="true" hidden="false"/>
    </xf>
    <xf numFmtId="164" fontId="5" fillId="3" borderId="11" xfId="0" applyFont="true" applyBorder="true" applyAlignment="true" applyProtection="false">
      <alignment horizontal="right" vertical="bottom" textRotation="0" wrapText="true" indent="0" shrinkToFit="false"/>
      <protection locked="true" hidden="false"/>
    </xf>
    <xf numFmtId="165" fontId="14" fillId="3" borderId="12" xfId="0" applyFont="true" applyBorder="true" applyAlignment="true" applyProtection="false">
      <alignment horizontal="center" vertical="bottom" textRotation="0" wrapText="true" indent="0" shrinkToFit="false"/>
      <protection locked="true" hidden="false"/>
    </xf>
    <xf numFmtId="165" fontId="14" fillId="3" borderId="13" xfId="0" applyFont="true" applyBorder="true" applyAlignment="true" applyProtection="false">
      <alignment horizontal="center" vertical="bottom" textRotation="0" wrapText="true" indent="0" shrinkToFit="false"/>
      <protection locked="true" hidden="false"/>
    </xf>
    <xf numFmtId="164" fontId="31" fillId="0" borderId="14" xfId="0" applyFont="true" applyBorder="true" applyAlignment="true" applyProtection="true">
      <alignment horizontal="left" vertical="bottom" textRotation="0" wrapText="true" indent="0" shrinkToFit="false"/>
      <protection locked="false" hidden="false"/>
    </xf>
    <xf numFmtId="164" fontId="32" fillId="0" borderId="0" xfId="0" applyFont="true" applyBorder="false" applyAlignment="true" applyProtection="true">
      <alignment horizontal="center" vertical="center" textRotation="0" wrapText="true" indent="0" shrinkToFit="false"/>
      <protection locked="true" hidden="false"/>
    </xf>
    <xf numFmtId="164" fontId="8" fillId="0" borderId="15" xfId="0" applyFont="true" applyBorder="true" applyAlignment="true" applyProtection="true">
      <alignment horizontal="center" vertical="center" textRotation="0" wrapText="true" indent="0" shrinkToFit="false"/>
      <protection locked="true" hidden="false"/>
    </xf>
    <xf numFmtId="164" fontId="8" fillId="0" borderId="16" xfId="0" applyFont="true" applyBorder="true" applyAlignment="true" applyProtection="true">
      <alignment horizontal="center" vertical="center" textRotation="0" wrapText="true" indent="0" shrinkToFit="false"/>
      <protection locked="true" hidden="false"/>
    </xf>
    <xf numFmtId="164" fontId="15" fillId="0" borderId="0" xfId="0" applyFont="true" applyBorder="false" applyAlignment="true" applyProtection="true">
      <alignment horizontal="center" vertical="center" textRotation="0" wrapText="true" indent="0" shrinkToFit="false"/>
      <protection locked="true" hidden="false"/>
    </xf>
    <xf numFmtId="164" fontId="7" fillId="0" borderId="0" xfId="0" applyFont="true" applyBorder="false" applyAlignment="true" applyProtection="true">
      <alignment horizontal="center" vertical="bottom" textRotation="0" wrapText="true" indent="0" shrinkToFit="false"/>
      <protection locked="false" hidden="false"/>
    </xf>
    <xf numFmtId="164" fontId="8" fillId="0" borderId="0" xfId="0" applyFont="true" applyBorder="false" applyAlignment="true" applyProtection="true">
      <alignment horizontal="center" vertical="bottom" textRotation="0" wrapText="tru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8" fillId="0" borderId="17" xfId="0" applyFont="true" applyBorder="true" applyAlignment="true" applyProtection="true">
      <alignment horizontal="center" vertical="center" textRotation="0" wrapText="true" indent="0" shrinkToFit="false"/>
      <protection locked="true" hidden="false"/>
    </xf>
    <xf numFmtId="164" fontId="6" fillId="0" borderId="3" xfId="0" applyFont="true" applyBorder="true" applyAlignment="true" applyProtection="true">
      <alignment horizontal="left" vertical="center" textRotation="0" wrapText="true" indent="0" shrinkToFit="false"/>
      <protection locked="false" hidden="false"/>
    </xf>
    <xf numFmtId="164" fontId="8" fillId="6" borderId="0" xfId="0" applyFont="true" applyBorder="true" applyAlignment="true" applyProtection="true">
      <alignment horizontal="center" vertical="center" textRotation="0" wrapText="true" indent="0" shrinkToFit="false"/>
      <protection locked="true" hidden="false"/>
    </xf>
    <xf numFmtId="164" fontId="7" fillId="0" borderId="0" xfId="0" applyFont="true" applyBorder="false" applyAlignment="true" applyProtection="true">
      <alignment horizontal="center" vertical="center" textRotation="0" wrapText="true" indent="0" shrinkToFit="false"/>
      <protection locked="true" hidden="false"/>
    </xf>
    <xf numFmtId="164" fontId="17" fillId="0" borderId="0" xfId="0" applyFont="true" applyBorder="false" applyAlignment="true" applyProtection="true">
      <alignment horizontal="center" vertical="center" textRotation="0" wrapText="true" indent="0" shrinkToFit="false"/>
      <protection locked="true" hidden="false"/>
    </xf>
    <xf numFmtId="164" fontId="35" fillId="0" borderId="0" xfId="0" applyFont="true" applyBorder="false" applyAlignment="true" applyProtection="true">
      <alignment horizontal="left" vertical="center" textRotation="0" wrapText="true" indent="7" shrinkToFit="false"/>
      <protection locked="true" hidden="false"/>
    </xf>
    <xf numFmtId="164" fontId="13" fillId="0" borderId="0" xfId="0" applyFont="true" applyBorder="false" applyAlignment="true" applyProtection="true">
      <alignment horizontal="general" vertical="center" textRotation="0" wrapText="true" indent="0" shrinkToFit="false"/>
      <protection locked="true" hidden="false"/>
    </xf>
    <xf numFmtId="164" fontId="36" fillId="7" borderId="0" xfId="0" applyFont="true" applyBorder="false" applyAlignment="true" applyProtection="true">
      <alignment horizontal="center" vertical="center" textRotation="0" wrapText="true" indent="0" shrinkToFit="false"/>
      <protection locked="true" hidden="false"/>
    </xf>
    <xf numFmtId="164" fontId="8" fillId="7" borderId="0" xfId="0" applyFont="true" applyBorder="false" applyAlignment="true" applyProtection="true">
      <alignment horizontal="center" vertical="center" textRotation="0" wrapText="true" indent="0" shrinkToFit="false"/>
      <protection locked="true" hidden="false"/>
    </xf>
    <xf numFmtId="164" fontId="17" fillId="7" borderId="0" xfId="0" applyFont="true" applyBorder="false" applyAlignment="true" applyProtection="true">
      <alignment horizontal="center" vertical="center" textRotation="0" wrapText="true" indent="0" shrinkToFit="false"/>
      <protection locked="true" hidden="false"/>
    </xf>
    <xf numFmtId="164" fontId="6" fillId="0" borderId="0" xfId="0" applyFont="true" applyBorder="false" applyAlignment="true" applyProtection="true">
      <alignment horizontal="center" vertical="center" textRotation="0" wrapText="true" indent="0" shrinkToFit="false"/>
      <protection locked="true" hidden="false"/>
    </xf>
    <xf numFmtId="164" fontId="16" fillId="0" borderId="0" xfId="0" applyFont="true" applyBorder="false" applyAlignment="true" applyProtection="true">
      <alignment horizontal="center" vertical="center" textRotation="0" wrapText="true" indent="0" shrinkToFit="false"/>
      <protection locked="true" hidden="false"/>
    </xf>
    <xf numFmtId="164" fontId="8" fillId="0" borderId="18" xfId="0" applyFont="true" applyBorder="true" applyAlignment="true" applyProtection="true">
      <alignment horizontal="center" vertical="center"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8" fillId="0" borderId="19" xfId="0" applyFont="true" applyBorder="true" applyAlignment="true" applyProtection="true">
      <alignment horizontal="center" vertical="center" textRotation="0" wrapText="true" indent="0" shrinkToFit="false"/>
      <protection locked="true" hidden="false"/>
    </xf>
    <xf numFmtId="164" fontId="8" fillId="0" borderId="20" xfId="0" applyFont="true" applyBorder="true" applyAlignment="true" applyProtection="true">
      <alignment horizontal="center" vertical="center" textRotation="0" wrapText="true" indent="0" shrinkToFit="false"/>
      <protection locked="true" hidden="false"/>
    </xf>
    <xf numFmtId="164" fontId="16" fillId="0" borderId="20" xfId="0" applyFont="true" applyBorder="true" applyAlignment="true" applyProtection="true">
      <alignment horizontal="center" vertical="center" textRotation="0" wrapText="true" indent="0" shrinkToFit="false"/>
      <protection locked="false" hidden="false"/>
    </xf>
    <xf numFmtId="164" fontId="6" fillId="0" borderId="20" xfId="0" applyFont="true" applyBorder="true" applyAlignment="true" applyProtection="true">
      <alignment horizontal="center" vertical="center" textRotation="0" wrapText="true" indent="0" shrinkToFit="false"/>
      <protection locked="true" hidden="false"/>
    </xf>
    <xf numFmtId="164" fontId="6" fillId="0" borderId="21" xfId="0" applyFont="true" applyBorder="true" applyAlignment="true" applyProtection="true">
      <alignment horizontal="general" vertical="center" textRotation="0" wrapText="true" indent="0" shrinkToFit="false"/>
      <protection locked="fals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4" fillId="3" borderId="22" xfId="0" applyFont="true" applyBorder="true" applyAlignment="true" applyProtection="false">
      <alignment horizontal="center" vertical="bottom" textRotation="0" wrapText="true" indent="0" shrinkToFit="false"/>
      <protection locked="true" hidden="false"/>
    </xf>
    <xf numFmtId="164" fontId="37" fillId="8" borderId="0" xfId="0" applyFont="true" applyBorder="false" applyAlignment="true" applyProtection="false">
      <alignment horizontal="center" vertical="bottom" textRotation="0" wrapText="true" indent="0" shrinkToFit="false"/>
      <protection locked="true" hidden="false"/>
    </xf>
    <xf numFmtId="164" fontId="0" fillId="6" borderId="0" xfId="0" applyFont="true" applyBorder="false" applyAlignment="true" applyProtection="false">
      <alignment horizontal="general" vertical="top" textRotation="0" wrapText="false" indent="0" shrinkToFit="false"/>
      <protection locked="true" hidden="false"/>
    </xf>
    <xf numFmtId="164" fontId="0" fillId="6"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8">
    <dxf>
      <font>
        <color rgb="FFFFFFFF"/>
      </font>
      <fill>
        <patternFill>
          <bgColor rgb="FF00B0F0"/>
        </patternFill>
      </fill>
    </dxf>
    <dxf>
      <font>
        <color rgb="FFFFFFFF"/>
      </font>
      <fill>
        <patternFill>
          <bgColor rgb="FF00B0F0"/>
        </patternFill>
      </fill>
    </dxf>
    <dxf>
      <font>
        <color rgb="FFFFFFFF"/>
      </font>
      <fill>
        <patternFill>
          <bgColor rgb="FF00B0F0"/>
        </patternFill>
      </fill>
    </dxf>
    <dxf>
      <font>
        <color rgb="FFFFFFFF"/>
      </font>
      <fill>
        <patternFill>
          <bgColor rgb="FF00B0F0"/>
        </patternFill>
      </fill>
    </dxf>
    <dxf>
      <font>
        <color rgb="FFFFFFFF"/>
      </font>
      <fill>
        <patternFill>
          <bgColor rgb="FF00B0F0"/>
        </patternFill>
      </fill>
    </dxf>
    <dxf>
      <font>
        <color rgb="FFFFFFFF"/>
      </font>
      <fill>
        <patternFill>
          <bgColor rgb="FF00B0F0"/>
        </patternFill>
      </fill>
    </dxf>
    <dxf>
      <font>
        <b val="1"/>
        <i val="1"/>
        <color rgb="FFA6A6A6"/>
      </font>
      <fill>
        <patternFill>
          <bgColor rgb="FFFFFFFF"/>
        </patternFill>
      </fill>
    </dxf>
    <dxf>
      <font>
        <color rgb="FFFFFFFF"/>
      </font>
      <fill>
        <patternFill>
          <bgColor rgb="FF00B0F0"/>
        </patternFill>
      </fill>
    </dxf>
  </dxfs>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7030A0"/>
      <rgbColor rgb="FFFFFFCC"/>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2E74B5"/>
      <rgbColor rgb="FF33CCCC"/>
      <rgbColor rgb="FF99CC00"/>
      <rgbColor rgb="FFFFCC00"/>
      <rgbColor rgb="FFFF9900"/>
      <rgbColor rgb="FFC55A11"/>
      <rgbColor rgb="FF767171"/>
      <rgbColor rgb="FFA6A6A6"/>
      <rgbColor rgb="FF003366"/>
      <rgbColor rgb="FF00B050"/>
      <rgbColor rgb="FF003300"/>
      <rgbColor rgb="FF333300"/>
      <rgbColor rgb="FFC45911"/>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okarst/" TargetMode="Externa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S75"/>
  <sheetViews>
    <sheetView showFormulas="false" showGridLines="true" showRowColHeaders="true" showZeros="true" rightToLeft="false" tabSelected="true" showOutlineSymbols="true" defaultGridColor="true" view="normal" topLeftCell="A1" colorId="64" zoomScale="90" zoomScaleNormal="90" zoomScalePageLayoutView="100" workbookViewId="0">
      <pane xSplit="2" ySplit="2" topLeftCell="E27" activePane="bottomRight" state="frozen"/>
      <selection pane="topLeft" activeCell="A1" activeCellId="0" sqref="A1"/>
      <selection pane="topRight" activeCell="E1" activeCellId="0" sqref="E1"/>
      <selection pane="bottomLeft" activeCell="A27" activeCellId="0" sqref="A27"/>
      <selection pane="bottomRight" activeCell="K39" activeCellId="0" sqref="K39"/>
    </sheetView>
  </sheetViews>
  <sheetFormatPr defaultRowHeight="14.5" zeroHeight="false" outlineLevelRow="0" outlineLevelCol="0"/>
  <cols>
    <col collapsed="false" customWidth="true" hidden="false" outlineLevel="0" max="1" min="1" style="1" width="13.45"/>
    <col collapsed="false" customWidth="true" hidden="false" outlineLevel="0" max="2" min="2" style="2" width="52.28"/>
    <col collapsed="false" customWidth="true" hidden="true" outlineLevel="0" max="3" min="3" style="3" width="29.18"/>
    <col collapsed="false" customWidth="true" hidden="true" outlineLevel="0" max="4" min="4" style="3" width="4.54"/>
    <col collapsed="false" customWidth="true" hidden="false" outlineLevel="0" max="5" min="5" style="4" width="4.46"/>
    <col collapsed="false" customWidth="true" hidden="false" outlineLevel="0" max="6" min="6" style="3" width="5"/>
    <col collapsed="false" customWidth="true" hidden="false" outlineLevel="0" max="7" min="7" style="3" width="6"/>
    <col collapsed="false" customWidth="true" hidden="true" outlineLevel="0" max="8" min="8" style="3" width="6"/>
    <col collapsed="false" customWidth="true" hidden="false" outlineLevel="0" max="9" min="9" style="4" width="6.82"/>
    <col collapsed="false" customWidth="true" hidden="false" outlineLevel="0" max="10" min="10" style="5" width="28.54"/>
    <col collapsed="false" customWidth="true" hidden="false" outlineLevel="0" max="11" min="11" style="6" width="28.81"/>
    <col collapsed="false" customWidth="true" hidden="false" outlineLevel="0" max="12" min="12" style="7" width="3.18"/>
    <col collapsed="false" customWidth="true" hidden="false" outlineLevel="0" max="13" min="13" style="8" width="18.18"/>
    <col collapsed="false" customWidth="true" hidden="false" outlineLevel="0" max="18" min="14" style="0" width="7.54"/>
    <col collapsed="false" customWidth="true" hidden="false" outlineLevel="0" max="1025" min="19" style="0" width="10.53"/>
  </cols>
  <sheetData>
    <row r="1" s="13" customFormat="true" ht="24.65" hidden="false" customHeight="true" outlineLevel="0" collapsed="false">
      <c r="A1" s="1"/>
      <c r="B1" s="9"/>
      <c r="C1" s="3"/>
      <c r="D1" s="3"/>
      <c r="E1" s="4"/>
      <c r="F1" s="3"/>
      <c r="G1" s="10" t="s">
        <v>0</v>
      </c>
      <c r="H1" s="10"/>
      <c r="I1" s="10"/>
      <c r="J1" s="10"/>
      <c r="K1" s="10"/>
      <c r="L1" s="11"/>
      <c r="M1" s="12"/>
    </row>
    <row r="2" s="21" customFormat="true" ht="44" hidden="false" customHeight="true" outlineLevel="0" collapsed="false">
      <c r="A2" s="14" t="s">
        <v>1</v>
      </c>
      <c r="B2" s="15" t="s">
        <v>2</v>
      </c>
      <c r="C2" s="14" t="s">
        <v>3</v>
      </c>
      <c r="D2" s="14" t="s">
        <v>4</v>
      </c>
      <c r="E2" s="14" t="s">
        <v>5</v>
      </c>
      <c r="F2" s="14" t="s">
        <v>6</v>
      </c>
      <c r="G2" s="16" t="s">
        <v>7</v>
      </c>
      <c r="H2" s="17" t="s">
        <v>8</v>
      </c>
      <c r="I2" s="17" t="s">
        <v>9</v>
      </c>
      <c r="J2" s="17" t="s">
        <v>10</v>
      </c>
      <c r="K2" s="18" t="s">
        <v>11</v>
      </c>
      <c r="L2" s="19"/>
      <c r="M2" s="20" t="s">
        <v>12</v>
      </c>
      <c r="N2" s="20"/>
      <c r="O2" s="20"/>
      <c r="P2" s="20"/>
      <c r="Q2" s="20"/>
      <c r="R2" s="20"/>
    </row>
    <row r="3" s="21" customFormat="true" ht="19.7" hidden="false" customHeight="false" outlineLevel="0" collapsed="false">
      <c r="A3" s="22"/>
      <c r="B3" s="3" t="s">
        <v>13</v>
      </c>
      <c r="C3" s="22"/>
      <c r="D3" s="22"/>
      <c r="E3" s="22"/>
      <c r="F3" s="22"/>
      <c r="G3" s="23"/>
      <c r="H3" s="24"/>
      <c r="I3" s="25" t="s">
        <v>14</v>
      </c>
      <c r="J3" s="25"/>
      <c r="K3" s="26"/>
      <c r="L3" s="19"/>
      <c r="M3" s="27" t="str">
        <f aca="false">CONCATENATE("Score de l'observatoire : ",IF(I3="entrez le nom ici","remplir case I3 SVP",I3))</f>
        <v>Score de l'observatoire : SNO KARST</v>
      </c>
      <c r="N3" s="28"/>
      <c r="O3" s="28"/>
      <c r="P3" s="28"/>
      <c r="Q3" s="28"/>
      <c r="R3" s="28"/>
    </row>
    <row r="4" customFormat="false" ht="42" hidden="false" customHeight="false" outlineLevel="0" collapsed="false">
      <c r="B4" s="29" t="s">
        <v>15</v>
      </c>
      <c r="C4" s="30"/>
      <c r="D4" s="30"/>
      <c r="E4" s="31"/>
      <c r="F4" s="32"/>
      <c r="G4" s="33"/>
      <c r="H4" s="34"/>
      <c r="I4" s="35"/>
      <c r="J4" s="36"/>
      <c r="K4" s="26"/>
      <c r="M4" s="37"/>
      <c r="N4" s="38" t="s">
        <v>16</v>
      </c>
      <c r="O4" s="39" t="s">
        <v>17</v>
      </c>
      <c r="P4" s="40" t="s">
        <v>18</v>
      </c>
      <c r="Q4" s="41" t="s">
        <v>19</v>
      </c>
      <c r="R4" s="42" t="s">
        <v>20</v>
      </c>
    </row>
    <row r="5" customFormat="false" ht="28.35" hidden="false" customHeight="false" outlineLevel="0" collapsed="false">
      <c r="B5" s="3" t="s">
        <v>21</v>
      </c>
      <c r="C5" s="32"/>
      <c r="D5" s="32"/>
      <c r="E5" s="43" t="s">
        <v>20</v>
      </c>
      <c r="F5" s="32" t="n">
        <v>2</v>
      </c>
      <c r="G5" s="33" t="n">
        <f aca="false">IF(I5="oui",F5,IF(I5="partiellement",F5/2,0))*(IF(ISBLANK(D5),1,IF(OR(I5=D5,D5=2),IF(ISBLANK(K5),0,1),1)))</f>
        <v>2</v>
      </c>
      <c r="H5" s="34" t="n">
        <f aca="false">G5</f>
        <v>2</v>
      </c>
      <c r="I5" s="44" t="s">
        <v>22</v>
      </c>
      <c r="J5" s="36" t="str">
        <f aca="false">IF(C5="","",IF(I5=D5,C5,IF(D5=2,IF(OR(I5="oui",I5="partiellement"),C5,""),"")))</f>
        <v/>
      </c>
      <c r="K5" s="26" t="s">
        <v>23</v>
      </c>
      <c r="M5" s="45" t="s">
        <v>22</v>
      </c>
      <c r="N5" s="46" t="n">
        <f aca="false">COUNTIFS($E$4:$E$75,N$4,$I$4:$I$75,$M5)</f>
        <v>12</v>
      </c>
      <c r="O5" s="46" t="n">
        <f aca="false">COUNTIFS($E$4:$E$75,O$4,$I$4:$I$75,$M5)</f>
        <v>6</v>
      </c>
      <c r="P5" s="46" t="n">
        <f aca="false">COUNTIFS($E$4:$E$75,P$4,$I$4:$I$75,$M5)</f>
        <v>4</v>
      </c>
      <c r="Q5" s="46" t="n">
        <f aca="false">COUNTIFS($E$4:$E$75,Q$4,$I$4:$I$75,$M5)</f>
        <v>15</v>
      </c>
      <c r="R5" s="46" t="n">
        <f aca="false">COUNTIFS($E$4:$E$75,R$4,$I$4:$I$75,$M5)</f>
        <v>8</v>
      </c>
    </row>
    <row r="6" customFormat="false" ht="44" hidden="false" customHeight="false" outlineLevel="0" collapsed="false">
      <c r="B6" s="3" t="s">
        <v>24</v>
      </c>
      <c r="C6" s="30"/>
      <c r="D6" s="30"/>
      <c r="E6" s="31" t="s">
        <v>16</v>
      </c>
      <c r="F6" s="47" t="n">
        <f aca="false">MAX(F7:F11)</f>
        <v>4</v>
      </c>
      <c r="G6" s="48" t="n">
        <f aca="false">MAX(G7:G11)</f>
        <v>4</v>
      </c>
      <c r="H6" s="49" t="n">
        <f aca="false">G6</f>
        <v>4</v>
      </c>
      <c r="I6" s="35"/>
      <c r="J6" s="36" t="str">
        <f aca="false">IF(C6="","",IF(I6=D6,C6,IF(D6=2,IF(OR(I6="oui",I6="partiellement"),C6,""),"")))</f>
        <v/>
      </c>
      <c r="K6" s="26"/>
      <c r="M6" s="45" t="s">
        <v>25</v>
      </c>
      <c r="N6" s="46" t="n">
        <f aca="false">COUNTIFS($E$4:$E$75,N$4,$I$4:$I$75,$M6)</f>
        <v>0</v>
      </c>
      <c r="O6" s="46" t="n">
        <f aca="false">COUNTIFS($E$4:$E$75,O$4,$I$4:$I$75,$M6)</f>
        <v>0</v>
      </c>
      <c r="P6" s="46" t="n">
        <f aca="false">COUNTIFS($E$4:$E$75,P$4,$I$4:$I$75,$M6)</f>
        <v>0</v>
      </c>
      <c r="Q6" s="46" t="n">
        <f aca="false">COUNTIFS($E$4:$E$75,Q$4,$I$4:$I$75,$M6)</f>
        <v>1</v>
      </c>
      <c r="R6" s="46" t="n">
        <f aca="false">COUNTIFS($E$4:$E$75,R$4,$I$4:$I$75,$M6)</f>
        <v>0</v>
      </c>
    </row>
    <row r="7" customFormat="false" ht="28.35" hidden="false" customHeight="false" outlineLevel="0" collapsed="false">
      <c r="B7" s="50" t="s">
        <v>26</v>
      </c>
      <c r="C7" s="30"/>
      <c r="D7" s="30"/>
      <c r="E7" s="31" t="s">
        <v>16</v>
      </c>
      <c r="F7" s="51" t="n">
        <v>0</v>
      </c>
      <c r="G7" s="52" t="n">
        <f aca="false">IF(I7="oui",F7,IF(I7="partiellement",F7/2,0))*(IF(ISBLANK(D7),1,IF(OR(I7=D7,D7=2),IF(ISBLANK(K7),0,1),1)))</f>
        <v>0</v>
      </c>
      <c r="H7" s="53"/>
      <c r="I7" s="44" t="s">
        <v>22</v>
      </c>
      <c r="J7" s="36" t="str">
        <f aca="false">IF(C7="","",IF(I7=D7,C7,IF(D7=2,IF(OR(I7="oui",I7="partiellement"),C7,""),"")))</f>
        <v/>
      </c>
      <c r="K7" s="26"/>
      <c r="M7" s="45" t="s">
        <v>27</v>
      </c>
      <c r="N7" s="46" t="n">
        <f aca="false">COUNTIFS($E$4:$E$75,N$4,$I$4:$I$75,$M7)</f>
        <v>3</v>
      </c>
      <c r="O7" s="46" t="n">
        <f aca="false">COUNTIFS($E$4:$E$75,O$4,$I$4:$I$75,$M7)</f>
        <v>3</v>
      </c>
      <c r="P7" s="46" t="n">
        <f aca="false">COUNTIFS($E$4:$E$75,P$4,$I$4:$I$75,$M7)</f>
        <v>1</v>
      </c>
      <c r="Q7" s="46" t="n">
        <f aca="false">COUNTIFS($E$4:$E$75,Q$4,$I$4:$I$75,$M7)</f>
        <v>6</v>
      </c>
      <c r="R7" s="46" t="n">
        <f aca="false">COUNTIFS($E$4:$E$75,R$4,$I$4:$I$75,$M7)</f>
        <v>2</v>
      </c>
    </row>
    <row r="8" customFormat="false" ht="14.9" hidden="false" customHeight="false" outlineLevel="0" collapsed="false">
      <c r="B8" s="50" t="s">
        <v>28</v>
      </c>
      <c r="C8" s="30"/>
      <c r="D8" s="30"/>
      <c r="E8" s="31" t="s">
        <v>16</v>
      </c>
      <c r="F8" s="51" t="n">
        <v>1</v>
      </c>
      <c r="G8" s="52" t="n">
        <f aca="false">IF(I8="oui",F8,IF(I8="partiellement",F8/2,0))*(IF(ISBLANK(D8),1,IF(OR(I8=D8,D8=2),IF(ISBLANK(K8),0,1),1)))</f>
        <v>1</v>
      </c>
      <c r="H8" s="53"/>
      <c r="I8" s="44" t="s">
        <v>22</v>
      </c>
      <c r="J8" s="36" t="str">
        <f aca="false">IF(C8="","",IF(I8=D8,C8,IF(D8=2,IF(OR(I8="oui",I8="partiellement"),C8,""),"")))</f>
        <v/>
      </c>
      <c r="K8" s="26"/>
      <c r="M8" s="45" t="s">
        <v>29</v>
      </c>
      <c r="N8" s="46" t="n">
        <f aca="false">COUNTIFS($E$4:$E$75,N$4,$I$4:$I$75,$M8)</f>
        <v>0</v>
      </c>
      <c r="O8" s="46" t="n">
        <f aca="false">COUNTIFS($E$4:$E$75,O$4,$I$4:$I$75,$M8)</f>
        <v>0</v>
      </c>
      <c r="P8" s="46" t="n">
        <f aca="false">COUNTIFS($E$4:$E$75,P$4,$I$4:$I$75,$M8)</f>
        <v>0</v>
      </c>
      <c r="Q8" s="46" t="n">
        <f aca="false">COUNTIFS($E$4:$E$75,Q$4,$I$4:$I$75,$M8)</f>
        <v>0</v>
      </c>
      <c r="R8" s="46" t="n">
        <f aca="false">COUNTIFS($E$4:$E$75,R$4,$I$4:$I$75,$M8)</f>
        <v>0</v>
      </c>
    </row>
    <row r="9" customFormat="false" ht="14.9" hidden="false" customHeight="false" outlineLevel="0" collapsed="false">
      <c r="B9" s="50" t="s">
        <v>30</v>
      </c>
      <c r="C9" s="30"/>
      <c r="D9" s="30"/>
      <c r="E9" s="31" t="s">
        <v>16</v>
      </c>
      <c r="F9" s="51" t="n">
        <v>4</v>
      </c>
      <c r="G9" s="52" t="n">
        <f aca="false">IF(I9="oui",F9,IF(I9="partiellement",F9/2,0))*(IF(ISBLANK(D9),1,IF(OR(I9=D9,D9=2),IF(ISBLANK(K9),0,1),1)))</f>
        <v>4</v>
      </c>
      <c r="H9" s="53"/>
      <c r="I9" s="44" t="s">
        <v>22</v>
      </c>
      <c r="J9" s="36" t="str">
        <f aca="false">IF(C9="","",IF(I9=D9,C9,IF(D9=2,IF(OR(I9="oui",I9="partiellement"),C9,""),"")))</f>
        <v/>
      </c>
      <c r="K9" s="26"/>
      <c r="M9" s="54" t="s">
        <v>31</v>
      </c>
      <c r="N9" s="55" t="n">
        <f aca="false">(SUMIFS($H$4:$H$75,$E$4:$E$75,N$4)/calcul!F4)</f>
        <v>0.842105263157895</v>
      </c>
      <c r="O9" s="55" t="n">
        <f aca="false">(SUMIFS($H$4:$H$75,$E$4:$E$75,O$4)/calcul!G4)</f>
        <v>0.9</v>
      </c>
      <c r="P9" s="55" t="n">
        <f aca="false">(SUMIFS($H$4:$H$75,$E$4:$E$75,P$4)/calcul!H4)</f>
        <v>0.714285714285714</v>
      </c>
      <c r="Q9" s="55" t="n">
        <f aca="false">(SUMIFS($H$4:$H$75,$E$4:$E$75,Q$4)/calcul!I4)</f>
        <v>0.828125</v>
      </c>
      <c r="R9" s="56" t="n">
        <f aca="false">(SUMIFS($H$4:$H$75,$E$4:$E$75,R$4)/calcul!J4)</f>
        <v>1</v>
      </c>
    </row>
    <row r="10" customFormat="false" ht="41.75" hidden="false" customHeight="true" outlineLevel="0" collapsed="false">
      <c r="B10" s="50" t="s">
        <v>32</v>
      </c>
      <c r="C10" s="30"/>
      <c r="D10" s="30"/>
      <c r="E10" s="31" t="s">
        <v>16</v>
      </c>
      <c r="F10" s="51" t="n">
        <v>4</v>
      </c>
      <c r="G10" s="52" t="n">
        <f aca="false">IF(I10="oui",F10,IF(I10="partiellement",F10/2,0))*(IF(ISBLANK(D10),1,IF(OR(I10=D10,D10=2),IF(ISBLANK(K10),0,1),1)))</f>
        <v>4</v>
      </c>
      <c r="H10" s="53"/>
      <c r="I10" s="44" t="s">
        <v>22</v>
      </c>
      <c r="J10" s="36" t="str">
        <f aca="false">IF(C10="","",IF(I10=D10,C10,IF(D10=2,IF(OR(I10="oui",I10="partiellement"),C10,""),"")))</f>
        <v/>
      </c>
      <c r="K10" s="26"/>
      <c r="M10" s="57" t="s">
        <v>33</v>
      </c>
      <c r="N10" s="57"/>
      <c r="O10" s="57"/>
      <c r="P10" s="57"/>
      <c r="Q10" s="57"/>
      <c r="R10" s="57"/>
    </row>
    <row r="11" customFormat="false" ht="28.35" hidden="false" customHeight="false" outlineLevel="0" collapsed="false">
      <c r="B11" s="50" t="s">
        <v>34</v>
      </c>
      <c r="C11" s="58" t="s">
        <v>35</v>
      </c>
      <c r="D11" s="58" t="s">
        <v>22</v>
      </c>
      <c r="E11" s="31" t="s">
        <v>16</v>
      </c>
      <c r="F11" s="51" t="n">
        <v>1</v>
      </c>
      <c r="G11" s="59" t="n">
        <f aca="false">IF(I11="oui",F11,IF(I11="partiellement",F11/2,0))*(IF(ISBLANK(D11),1,IF(OR(I11=D11,D11=2),IF(ISBLANK(K11),0,1),1)))</f>
        <v>1</v>
      </c>
      <c r="H11" s="60"/>
      <c r="I11" s="44" t="s">
        <v>22</v>
      </c>
      <c r="J11" s="36" t="str">
        <f aca="false">IF(C11="","",IF(I11=D11,C11,IF(D11=2,IF(OR(I11="oui",I11="partiellement"),C11,""),"")))</f>
        <v>si oui préciser</v>
      </c>
      <c r="K11" s="26" t="s">
        <v>36</v>
      </c>
      <c r="S11" s="7"/>
    </row>
    <row r="12" customFormat="false" ht="44" hidden="false" customHeight="false" outlineLevel="0" collapsed="false">
      <c r="B12" s="3" t="s">
        <v>37</v>
      </c>
      <c r="C12" s="58"/>
      <c r="D12" s="58"/>
      <c r="E12" s="61" t="s">
        <v>17</v>
      </c>
      <c r="F12" s="47" t="n">
        <f aca="false">MAX(F13:F17)</f>
        <v>4</v>
      </c>
      <c r="G12" s="48" t="n">
        <f aca="false">MAX(G13:G17)</f>
        <v>4</v>
      </c>
      <c r="H12" s="49" t="n">
        <f aca="false">G12</f>
        <v>4</v>
      </c>
      <c r="I12" s="35"/>
      <c r="J12" s="36" t="str">
        <f aca="false">IF(C12="","",IF(I12=D12,C12,IF(D12=2,IF(OR(I12="oui",I12="partiellement"),C12,""),"")))</f>
        <v/>
      </c>
      <c r="K12" s="26"/>
      <c r="M12" s="62"/>
      <c r="N12" s="62"/>
      <c r="O12" s="62"/>
      <c r="P12" s="62"/>
      <c r="Q12" s="62"/>
      <c r="R12" s="62"/>
    </row>
    <row r="13" customFormat="false" ht="14.9" hidden="false" customHeight="false" outlineLevel="0" collapsed="false">
      <c r="B13" s="50" t="s">
        <v>38</v>
      </c>
      <c r="C13" s="58"/>
      <c r="D13" s="58"/>
      <c r="E13" s="61" t="s">
        <v>17</v>
      </c>
      <c r="F13" s="51" t="n">
        <v>0</v>
      </c>
      <c r="G13" s="52" t="n">
        <f aca="false">IF(I13="oui",F13,IF(I13="partiellement",F13/2,0))*(IF(ISBLANK(D13),1,IF(OR(I13=D13,D13=2),IF(ISBLANK(K13),0,1),1)))</f>
        <v>0</v>
      </c>
      <c r="H13" s="53"/>
      <c r="I13" s="44" t="s">
        <v>22</v>
      </c>
      <c r="J13" s="36" t="str">
        <f aca="false">IF(C13="","",IF(I13=D13,C13,IF(D13=2,IF(OR(I13="oui",I13="partiellement"),C13,""),"")))</f>
        <v/>
      </c>
      <c r="K13" s="26"/>
      <c r="M13" s="62"/>
      <c r="N13" s="62"/>
      <c r="O13" s="62"/>
      <c r="P13" s="62"/>
      <c r="Q13" s="62"/>
      <c r="R13" s="62"/>
    </row>
    <row r="14" customFormat="false" ht="82.05" hidden="false" customHeight="false" outlineLevel="0" collapsed="false">
      <c r="B14" s="50" t="s">
        <v>39</v>
      </c>
      <c r="C14" s="58"/>
      <c r="D14" s="58"/>
      <c r="E14" s="61" t="s">
        <v>17</v>
      </c>
      <c r="F14" s="51" t="n">
        <v>2</v>
      </c>
      <c r="G14" s="52" t="n">
        <f aca="false">IF(I14="oui",F14,IF(I14="partiellement",F14/2,0))*(IF(ISBLANK(D14),1,IF(OR(I14=D14,D14=2),IF(ISBLANK(K14),0,1),1)))</f>
        <v>2</v>
      </c>
      <c r="H14" s="53"/>
      <c r="I14" s="44" t="s">
        <v>22</v>
      </c>
      <c r="J14" s="36" t="str">
        <f aca="false">IF(C14="","",IF(I14=D14,C14,IF(D14=2,IF(OR(I14="oui",I14="partiellement"),C14,""),"")))</f>
        <v/>
      </c>
      <c r="K14" s="26" t="s">
        <v>40</v>
      </c>
      <c r="M14" s="62"/>
      <c r="N14" s="62"/>
      <c r="O14" s="62"/>
      <c r="P14" s="62"/>
      <c r="Q14" s="62"/>
      <c r="R14" s="62"/>
    </row>
    <row r="15" customFormat="false" ht="95.5" hidden="false" customHeight="false" outlineLevel="0" collapsed="false">
      <c r="B15" s="50" t="s">
        <v>41</v>
      </c>
      <c r="C15" s="58"/>
      <c r="D15" s="58"/>
      <c r="E15" s="61" t="s">
        <v>17</v>
      </c>
      <c r="F15" s="51" t="n">
        <v>3</v>
      </c>
      <c r="G15" s="52" t="n">
        <f aca="false">IF(I15="oui",F15,IF(I15="partiellement",F15/2,0))*(IF(ISBLANK(D15),1,IF(OR(I15=D15,D15=2),IF(ISBLANK(K15),0,1),1)))</f>
        <v>3</v>
      </c>
      <c r="H15" s="53"/>
      <c r="I15" s="44" t="s">
        <v>22</v>
      </c>
      <c r="J15" s="36" t="str">
        <f aca="false">IF(C15="","",IF(I15=D15,C15,IF(D15=2,IF(OR(I15="oui",I15="partiellement"),C15,""),"")))</f>
        <v/>
      </c>
      <c r="K15" s="26" t="s">
        <v>42</v>
      </c>
      <c r="M15" s="62"/>
      <c r="N15" s="62"/>
      <c r="O15" s="62"/>
      <c r="P15" s="62"/>
      <c r="Q15" s="62"/>
      <c r="R15" s="62"/>
    </row>
    <row r="16" customFormat="false" ht="95.5" hidden="false" customHeight="false" outlineLevel="0" collapsed="false">
      <c r="A16" s="1" t="s">
        <v>43</v>
      </c>
      <c r="B16" s="50" t="s">
        <v>44</v>
      </c>
      <c r="C16" s="58"/>
      <c r="D16" s="58"/>
      <c r="E16" s="61" t="s">
        <v>17</v>
      </c>
      <c r="F16" s="51" t="n">
        <v>4</v>
      </c>
      <c r="G16" s="52" t="n">
        <f aca="false">IF(I16="oui",F16,IF(I16="partiellement",F16/2,0))*(IF(ISBLANK(D16),1,IF(OR(I16=D16,D16=2),IF(ISBLANK(K16),0,1),1)))</f>
        <v>4</v>
      </c>
      <c r="H16" s="53"/>
      <c r="I16" s="44" t="s">
        <v>22</v>
      </c>
      <c r="J16" s="36" t="str">
        <f aca="false">IF(C16="","",IF(I16=D16,C16,IF(D16=2,IF(OR(I16="oui",I16="partiellement"),C16,""),"")))</f>
        <v/>
      </c>
      <c r="K16" s="26" t="s">
        <v>45</v>
      </c>
      <c r="M16" s="62"/>
      <c r="N16" s="62"/>
      <c r="O16" s="62"/>
      <c r="P16" s="62"/>
      <c r="Q16" s="62"/>
      <c r="R16" s="62"/>
    </row>
    <row r="17" customFormat="false" ht="14.9" hidden="false" customHeight="false" outlineLevel="0" collapsed="false">
      <c r="B17" s="50" t="s">
        <v>34</v>
      </c>
      <c r="C17" s="58" t="s">
        <v>35</v>
      </c>
      <c r="D17" s="58" t="s">
        <v>22</v>
      </c>
      <c r="E17" s="61" t="s">
        <v>17</v>
      </c>
      <c r="F17" s="51" t="n">
        <v>1</v>
      </c>
      <c r="G17" s="59" t="n">
        <f aca="false">IF(I17="oui",F17,IF(I17="partiellement",F17/2,0))*(IF(ISBLANK(D17),1,IF(OR(I17=D17,D17=2),IF(ISBLANK(K17),0,1),1)))</f>
        <v>0</v>
      </c>
      <c r="H17" s="60"/>
      <c r="I17" s="44" t="s">
        <v>27</v>
      </c>
      <c r="J17" s="36" t="str">
        <f aca="false">IF(C17="","",IF(I17=D17,C17,IF(D17=2,IF(OR(I17="oui",I17="partiellement"),C17,""),"")))</f>
        <v/>
      </c>
      <c r="K17" s="26"/>
      <c r="M17" s="62"/>
      <c r="N17" s="62"/>
      <c r="O17" s="62"/>
      <c r="P17" s="62"/>
      <c r="Q17" s="62"/>
      <c r="R17" s="62"/>
    </row>
    <row r="18" customFormat="false" ht="29.5" hidden="false" customHeight="false" outlineLevel="0" collapsed="false">
      <c r="B18" s="3" t="s">
        <v>46</v>
      </c>
      <c r="C18" s="32"/>
      <c r="D18" s="32"/>
      <c r="E18" s="43" t="s">
        <v>20</v>
      </c>
      <c r="F18" s="47" t="n">
        <f aca="false">MAX(F19:F23)</f>
        <v>2</v>
      </c>
      <c r="G18" s="48" t="n">
        <f aca="false">MAX(G19:G23)</f>
        <v>2</v>
      </c>
      <c r="H18" s="49" t="n">
        <f aca="false">G18</f>
        <v>2</v>
      </c>
      <c r="I18" s="35"/>
      <c r="J18" s="36" t="str">
        <f aca="false">IF(C18="","",IF(I18=D18,C18,IF(D18=2,IF(OR(I18="oui",I18="partiellement"),C18,""),"")))</f>
        <v/>
      </c>
      <c r="K18" s="26"/>
      <c r="M18" s="62"/>
      <c r="N18" s="62"/>
      <c r="O18" s="62"/>
      <c r="P18" s="62"/>
      <c r="Q18" s="62"/>
      <c r="R18" s="62"/>
    </row>
    <row r="19" customFormat="false" ht="14.9" hidden="false" customHeight="false" outlineLevel="0" collapsed="false">
      <c r="B19" s="50" t="s">
        <v>47</v>
      </c>
      <c r="C19" s="32"/>
      <c r="D19" s="32"/>
      <c r="E19" s="43" t="s">
        <v>20</v>
      </c>
      <c r="F19" s="51" t="n">
        <v>0</v>
      </c>
      <c r="G19" s="52" t="n">
        <f aca="false">IF(I19="oui",F19,IF(I19="partiellement",F19/2,0))*(IF(ISBLANK(D19),1,IF(OR(I19=D19,D19=2),IF(ISBLANK(K19),0,1),1)))</f>
        <v>0</v>
      </c>
      <c r="H19" s="53"/>
      <c r="I19" s="44" t="s">
        <v>22</v>
      </c>
      <c r="J19" s="36" t="str">
        <f aca="false">IF(C19="","",IF(I19=D19,C19,IF(D19=2,IF(OR(I19="oui",I19="partiellement"),C19,""),"")))</f>
        <v/>
      </c>
      <c r="K19" s="26"/>
      <c r="M19" s="63"/>
      <c r="N19" s="64"/>
      <c r="O19" s="64"/>
      <c r="P19" s="64"/>
      <c r="Q19" s="64"/>
      <c r="R19" s="64"/>
    </row>
    <row r="20" customFormat="false" ht="14.9" hidden="false" customHeight="false" outlineLevel="0" collapsed="false">
      <c r="B20" s="50" t="s">
        <v>48</v>
      </c>
      <c r="C20" s="32"/>
      <c r="D20" s="32"/>
      <c r="E20" s="43" t="s">
        <v>20</v>
      </c>
      <c r="F20" s="51" t="n">
        <v>1</v>
      </c>
      <c r="G20" s="52" t="n">
        <f aca="false">IF(I20="oui",F20,IF(I20="partiellement",F20/2,0))*(IF(ISBLANK(D20),1,IF(OR(I20=D20,D20=2),IF(ISBLANK(K20),0,1),1)))</f>
        <v>0</v>
      </c>
      <c r="H20" s="53"/>
      <c r="I20" s="44" t="s">
        <v>27</v>
      </c>
      <c r="J20" s="36" t="str">
        <f aca="false">IF(C20="","",IF(I20=D20,C20,IF(D20=2,IF(OR(I20="oui",I20="partiellement"),C20,""),"")))</f>
        <v/>
      </c>
      <c r="K20" s="26"/>
      <c r="M20" s="63"/>
      <c r="N20" s="64"/>
      <c r="O20" s="64"/>
      <c r="P20" s="64"/>
      <c r="Q20" s="64"/>
      <c r="R20" s="64"/>
    </row>
    <row r="21" customFormat="false" ht="14.9" hidden="false" customHeight="false" outlineLevel="0" collapsed="false">
      <c r="B21" s="50" t="s">
        <v>49</v>
      </c>
      <c r="C21" s="32"/>
      <c r="D21" s="32"/>
      <c r="E21" s="43" t="s">
        <v>20</v>
      </c>
      <c r="F21" s="51" t="n">
        <v>2</v>
      </c>
      <c r="G21" s="52" t="n">
        <f aca="false">IF(I21="oui",F21,IF(I21="partiellement",F21/2,0))*(IF(ISBLANK(D21),1,IF(OR(I21=D21,D21=2),IF(ISBLANK(K21),0,1),1)))</f>
        <v>2</v>
      </c>
      <c r="H21" s="53"/>
      <c r="I21" s="44" t="s">
        <v>22</v>
      </c>
      <c r="J21" s="36" t="str">
        <f aca="false">IF(C21="","",IF(I21=D21,C21,IF(D21=2,IF(OR(I21="oui",I21="partiellement"),C21,""),"")))</f>
        <v/>
      </c>
      <c r="K21" s="26"/>
      <c r="M21" s="63"/>
      <c r="N21" s="64"/>
      <c r="O21" s="64"/>
      <c r="P21" s="64"/>
      <c r="Q21" s="64"/>
      <c r="R21" s="64"/>
    </row>
    <row r="22" customFormat="false" ht="14.9" hidden="false" customHeight="false" outlineLevel="0" collapsed="false">
      <c r="B22" s="50" t="s">
        <v>50</v>
      </c>
      <c r="C22" s="32"/>
      <c r="D22" s="32"/>
      <c r="E22" s="43" t="s">
        <v>20</v>
      </c>
      <c r="F22" s="51" t="n">
        <v>2</v>
      </c>
      <c r="G22" s="52" t="n">
        <f aca="false">IF(I22="oui",F22,IF(I22="partiellement",F22/2,0))*(IF(ISBLANK(D22),1,IF(OR(I22=D22,D22=2),IF(ISBLANK(K22),0,1),1)))</f>
        <v>2</v>
      </c>
      <c r="H22" s="53"/>
      <c r="I22" s="44" t="s">
        <v>22</v>
      </c>
      <c r="J22" s="36" t="str">
        <f aca="false">IF(C22="","",IF(I22=D22,C22,IF(D22=2,IF(OR(I22="oui",I22="partiellement"),C22,""),"")))</f>
        <v/>
      </c>
      <c r="K22" s="26" t="s">
        <v>51</v>
      </c>
      <c r="M22" s="63"/>
      <c r="N22" s="64"/>
      <c r="O22" s="64"/>
      <c r="P22" s="64"/>
      <c r="Q22" s="64"/>
      <c r="R22" s="64"/>
    </row>
    <row r="23" customFormat="false" ht="14.9" hidden="false" customHeight="false" outlineLevel="0" collapsed="false">
      <c r="B23" s="50" t="s">
        <v>34</v>
      </c>
      <c r="C23" s="32" t="s">
        <v>52</v>
      </c>
      <c r="D23" s="32" t="s">
        <v>22</v>
      </c>
      <c r="E23" s="43" t="s">
        <v>20</v>
      </c>
      <c r="F23" s="65" t="n">
        <v>1</v>
      </c>
      <c r="G23" s="59" t="n">
        <f aca="false">IF(I23="oui",F23,IF(I23="partiellement",F23/2,0))*(IF(ISBLANK(D23),1,IF(OR(I23=D23,D23=2),IF(ISBLANK(K23),0,1),1)))</f>
        <v>0</v>
      </c>
      <c r="H23" s="60"/>
      <c r="I23" s="44" t="s">
        <v>27</v>
      </c>
      <c r="J23" s="36" t="str">
        <f aca="false">IF(C23="","",IF(I23=D23,C23,IF(D23=2,IF(OR(I23="oui",I23="partiellement"),C23,""),"")))</f>
        <v/>
      </c>
      <c r="K23" s="66"/>
      <c r="M23" s="63"/>
      <c r="N23" s="64"/>
      <c r="O23" s="64"/>
      <c r="P23" s="64"/>
      <c r="Q23" s="64"/>
      <c r="R23" s="64"/>
    </row>
    <row r="24" customFormat="false" ht="55.2" hidden="false" customHeight="false" outlineLevel="0" collapsed="false">
      <c r="B24" s="3" t="s">
        <v>53</v>
      </c>
      <c r="C24" s="32" t="s">
        <v>54</v>
      </c>
      <c r="D24" s="32" t="s">
        <v>22</v>
      </c>
      <c r="E24" s="43" t="s">
        <v>20</v>
      </c>
      <c r="F24" s="32" t="n">
        <v>4</v>
      </c>
      <c r="G24" s="33" t="n">
        <f aca="false">IF(I24="oui",F24,IF(I24="partiellement",F24/2,0))*(IF(ISBLANK(D24),1,IF(OR(I24=D24,D24=2),IF(ISBLANK(K24),0,1),1)))</f>
        <v>4</v>
      </c>
      <c r="H24" s="34" t="n">
        <f aca="false">G24</f>
        <v>4</v>
      </c>
      <c r="I24" s="44" t="s">
        <v>22</v>
      </c>
      <c r="J24" s="36" t="str">
        <f aca="false">IF(C24="","",IF(I24=D24,C24,IF(D24=2,IF(OR(I24="oui",I24="partiellement"),C24,""),"")))</f>
        <v>Si oui, préciser ce qui est mis en place</v>
      </c>
      <c r="K24" s="66" t="s">
        <v>55</v>
      </c>
      <c r="M24" s="63"/>
      <c r="N24" s="64"/>
      <c r="O24" s="64"/>
      <c r="P24" s="64"/>
      <c r="Q24" s="64"/>
      <c r="R24" s="64"/>
    </row>
    <row r="25" customFormat="false" ht="28.35" hidden="false" customHeight="false" outlineLevel="0" collapsed="false">
      <c r="B25" s="3" t="s">
        <v>56</v>
      </c>
      <c r="C25" s="32" t="s">
        <v>57</v>
      </c>
      <c r="D25" s="32" t="s">
        <v>22</v>
      </c>
      <c r="E25" s="43" t="s">
        <v>20</v>
      </c>
      <c r="F25" s="32" t="n">
        <v>0</v>
      </c>
      <c r="G25" s="33" t="n">
        <f aca="false">IF(I25="oui",F25,IF(I25="partiellement",F25/2,0))*(IF(ISBLANK(D25),1,IF(OR(I25=D25,D25=2),IF(ISBLANK(K25),0,1),1)))</f>
        <v>0</v>
      </c>
      <c r="H25" s="34" t="n">
        <f aca="false">G25</f>
        <v>0</v>
      </c>
      <c r="I25" s="44" t="s">
        <v>22</v>
      </c>
      <c r="J25" s="36" t="str">
        <f aca="false">IF(C25="","",IF(I25=D25,C25,IF(D25=2,IF(OR(I25="oui",I25="partiellement"),C25,""),"")))</f>
        <v>Si oui, préciser le nom</v>
      </c>
      <c r="K25" s="66" t="s">
        <v>58</v>
      </c>
      <c r="M25" s="63"/>
      <c r="N25" s="64"/>
      <c r="O25" s="64"/>
      <c r="P25" s="64"/>
      <c r="Q25" s="64"/>
      <c r="R25" s="64"/>
    </row>
    <row r="26" customFormat="false" ht="28.35" hidden="false" customHeight="false" outlineLevel="0" collapsed="false">
      <c r="B26" s="3" t="s">
        <v>59</v>
      </c>
      <c r="C26" s="30" t="s">
        <v>60</v>
      </c>
      <c r="D26" s="30" t="s">
        <v>27</v>
      </c>
      <c r="E26" s="31" t="s">
        <v>16</v>
      </c>
      <c r="F26" s="32" t="n">
        <v>2</v>
      </c>
      <c r="G26" s="33" t="n">
        <f aca="false">IF(I26="oui",F26,IF(I26="partiellement",F26/2,0))*(IF(ISBLANK(D26),1,IF(OR(I26=D26,D26=2),IF(ISBLANK(K26),0,1),1)))</f>
        <v>2</v>
      </c>
      <c r="H26" s="67" t="n">
        <f aca="false">G26</f>
        <v>2</v>
      </c>
      <c r="I26" s="44" t="s">
        <v>22</v>
      </c>
      <c r="J26" s="36" t="str">
        <f aca="false">IF(C26="","",IF(I26=D26,C26,IF(D26=2,IF(OR(I26="oui",I26="partiellement"),C26,""),"")))</f>
        <v/>
      </c>
      <c r="K26" s="26"/>
      <c r="M26" s="63"/>
      <c r="N26" s="64"/>
      <c r="O26" s="64"/>
      <c r="P26" s="64"/>
      <c r="Q26" s="64"/>
      <c r="R26" s="64"/>
    </row>
    <row r="27" customFormat="false" ht="42" hidden="false" customHeight="false" outlineLevel="0" collapsed="false">
      <c r="B27" s="29" t="s">
        <v>61</v>
      </c>
      <c r="C27" s="68"/>
      <c r="D27" s="68"/>
      <c r="E27" s="69"/>
      <c r="F27" s="32"/>
      <c r="G27" s="33"/>
      <c r="H27" s="34"/>
      <c r="I27" s="35"/>
      <c r="J27" s="36" t="str">
        <f aca="false">IF(C27="","",IF(I27=D27,C27,IF(D27=2,IF(OR(I27="oui",I27="partiellement"),C27,""),"")))</f>
        <v/>
      </c>
      <c r="K27" s="26"/>
      <c r="M27" s="63"/>
      <c r="N27" s="64"/>
      <c r="O27" s="64"/>
      <c r="P27" s="64"/>
      <c r="Q27" s="64"/>
      <c r="R27" s="64"/>
    </row>
    <row r="28" customFormat="false" ht="28.35" hidden="false" customHeight="false" outlineLevel="0" collapsed="false">
      <c r="B28" s="3" t="s">
        <v>62</v>
      </c>
      <c r="C28" s="30" t="s">
        <v>63</v>
      </c>
      <c r="D28" s="30" t="s">
        <v>22</v>
      </c>
      <c r="E28" s="31" t="s">
        <v>16</v>
      </c>
      <c r="F28" s="32" t="n">
        <v>2</v>
      </c>
      <c r="G28" s="33" t="n">
        <f aca="false">IF(I28="oui",F28,IF(I28="partiellement",F28/2,0))*(IF(ISBLANK(D28),1,IF(OR(I28=D28,D28=2),IF(ISBLANK(K28),0,1),1)))</f>
        <v>2</v>
      </c>
      <c r="H28" s="34" t="n">
        <f aca="false">G28</f>
        <v>2</v>
      </c>
      <c r="I28" s="44" t="s">
        <v>22</v>
      </c>
      <c r="J28" s="36" t="str">
        <f aca="false">IF(C28="","",IF(I28=D28,C28,IF(D28=2,IF(OR(I28="oui",I28="partiellement"),C28,""),"")))</f>
        <v>si oui lequel?</v>
      </c>
      <c r="K28" s="26" t="s">
        <v>14</v>
      </c>
      <c r="M28" s="63"/>
      <c r="N28" s="64"/>
      <c r="O28" s="64"/>
      <c r="P28" s="64"/>
      <c r="Q28" s="64"/>
      <c r="R28" s="64"/>
    </row>
    <row r="29" customFormat="false" ht="28.35" hidden="false" customHeight="false" outlineLevel="0" collapsed="false">
      <c r="B29" s="3" t="s">
        <v>64</v>
      </c>
      <c r="C29" s="32"/>
      <c r="D29" s="32"/>
      <c r="E29" s="43" t="s">
        <v>20</v>
      </c>
      <c r="F29" s="32" t="n">
        <v>2</v>
      </c>
      <c r="G29" s="33" t="n">
        <f aca="false">IF(I29="oui",F29,IF(I29="partiellement",F29/2,0))*(IF(ISBLANK(D29),1,IF(OR(I29=D29,D29=2),IF(ISBLANK(K29),0,1),1)))</f>
        <v>2</v>
      </c>
      <c r="H29" s="34" t="n">
        <f aca="false">G29</f>
        <v>2</v>
      </c>
      <c r="I29" s="44" t="s">
        <v>22</v>
      </c>
      <c r="J29" s="36" t="str">
        <f aca="false">IF(C29="","",IF(I29=D29,C29,IF(D29=2,IF(OR(I29="oui",I29="partiellement"),C29,""),"")))</f>
        <v/>
      </c>
      <c r="K29" s="26"/>
      <c r="M29" s="63"/>
      <c r="N29" s="64"/>
      <c r="O29" s="64"/>
      <c r="P29" s="64"/>
      <c r="Q29" s="64"/>
      <c r="R29" s="64"/>
    </row>
    <row r="30" customFormat="false" ht="29.5" hidden="false" customHeight="false" outlineLevel="0" collapsed="false">
      <c r="B30" s="3" t="s">
        <v>65</v>
      </c>
      <c r="C30" s="30"/>
      <c r="D30" s="30"/>
      <c r="E30" s="31" t="s">
        <v>16</v>
      </c>
      <c r="F30" s="47" t="n">
        <f aca="false">MAX(F31:F33)</f>
        <v>2</v>
      </c>
      <c r="G30" s="48" t="n">
        <f aca="false">MAX(G31:G33)</f>
        <v>2</v>
      </c>
      <c r="H30" s="49" t="n">
        <f aca="false">G30</f>
        <v>2</v>
      </c>
      <c r="I30" s="35"/>
      <c r="J30" s="36" t="str">
        <f aca="false">IF(C30="","",IF(I30=D30,C30,IF(D30=2,IF(OR(I30="oui",I30="partiellement"),C30,""),"")))</f>
        <v/>
      </c>
      <c r="K30" s="26"/>
      <c r="M30" s="63"/>
      <c r="N30" s="64"/>
      <c r="O30" s="64"/>
      <c r="P30" s="64"/>
      <c r="Q30" s="64"/>
      <c r="R30" s="64"/>
    </row>
    <row r="31" customFormat="false" ht="14.15" hidden="false" customHeight="false" outlineLevel="0" collapsed="false">
      <c r="B31" s="50" t="s">
        <v>66</v>
      </c>
      <c r="C31" s="30" t="s">
        <v>67</v>
      </c>
      <c r="D31" s="30" t="s">
        <v>22</v>
      </c>
      <c r="E31" s="31" t="s">
        <v>16</v>
      </c>
      <c r="F31" s="51" t="n">
        <v>1</v>
      </c>
      <c r="G31" s="52" t="n">
        <f aca="false">IF(I31="oui",F31,IF(I31="partiellement",F31/2,0))*(IF(ISBLANK(D31),1,IF(OR(I31=D31,D31=2),IF(ISBLANK(K31),0,1),1)))</f>
        <v>1</v>
      </c>
      <c r="H31" s="53"/>
      <c r="I31" s="44" t="s">
        <v>22</v>
      </c>
      <c r="J31" s="36" t="str">
        <f aca="false">IF(C31="","",IF(I31=D31,C31,IF(D31=2,IF(OR(I31="oui",I31="partiellement"),C31,""),"")))</f>
        <v>si oui adresse http</v>
      </c>
      <c r="K31" s="26" t="s">
        <v>68</v>
      </c>
      <c r="M31" s="63"/>
      <c r="N31" s="64"/>
      <c r="O31" s="64"/>
      <c r="P31" s="64"/>
      <c r="Q31" s="64"/>
      <c r="R31" s="64"/>
    </row>
    <row r="32" customFormat="false" ht="28.35" hidden="false" customHeight="false" outlineLevel="0" collapsed="false">
      <c r="B32" s="50" t="s">
        <v>69</v>
      </c>
      <c r="C32" s="30"/>
      <c r="D32" s="30"/>
      <c r="E32" s="31" t="s">
        <v>16</v>
      </c>
      <c r="F32" s="51" t="n">
        <v>2</v>
      </c>
      <c r="G32" s="52" t="n">
        <f aca="false">IF(I32="oui",F32,IF(I32="partiellement",F32/2,0))*(IF(ISBLANK(D32),1,IF(OR(I32=D32,D32=2),IF(ISBLANK(K32),0,1),1)))</f>
        <v>0</v>
      </c>
      <c r="H32" s="53"/>
      <c r="I32" s="44" t="s">
        <v>27</v>
      </c>
      <c r="J32" s="36" t="str">
        <f aca="false">IF(C32="","",IF(I32=D32,C32,IF(D32=2,IF(OR(I32="oui",I32="partiellement"),C32,""),"")))</f>
        <v/>
      </c>
      <c r="K32" s="26" t="s">
        <v>70</v>
      </c>
      <c r="M32" s="63"/>
      <c r="N32" s="64"/>
      <c r="O32" s="64"/>
      <c r="P32" s="64"/>
      <c r="Q32" s="64"/>
      <c r="R32" s="64"/>
    </row>
    <row r="33" customFormat="false" ht="28.35" hidden="false" customHeight="false" outlineLevel="0" collapsed="false">
      <c r="B33" s="70" t="s">
        <v>71</v>
      </c>
      <c r="C33" s="30"/>
      <c r="D33" s="30"/>
      <c r="E33" s="31" t="s">
        <v>16</v>
      </c>
      <c r="F33" s="65" t="n">
        <v>2</v>
      </c>
      <c r="G33" s="59" t="n">
        <f aca="false">IF(I33="oui",F33,IF(I33="partiellement",F33/2,0))*(IF(ISBLANK(D33),1,IF(OR(I33=D33,D33=2),IF(ISBLANK(K33),0,1),1)))</f>
        <v>2</v>
      </c>
      <c r="H33" s="60"/>
      <c r="I33" s="44" t="s">
        <v>22</v>
      </c>
      <c r="J33" s="36" t="str">
        <f aca="false">IF(C33="","",IF(I33=D33,C33,IF(D33=2,IF(OR(I33="oui",I33="partiellement"),C33,""),"")))</f>
        <v/>
      </c>
      <c r="K33" s="26"/>
      <c r="M33" s="63"/>
      <c r="N33" s="64"/>
      <c r="O33" s="64"/>
      <c r="P33" s="64"/>
      <c r="Q33" s="64"/>
      <c r="R33" s="64"/>
    </row>
    <row r="34" customFormat="false" ht="41.75" hidden="false" customHeight="false" outlineLevel="0" collapsed="false">
      <c r="B34" s="71" t="s">
        <v>72</v>
      </c>
      <c r="C34" s="30" t="s">
        <v>73</v>
      </c>
      <c r="D34" s="30" t="s">
        <v>22</v>
      </c>
      <c r="E34" s="72" t="s">
        <v>19</v>
      </c>
      <c r="F34" s="73" t="n">
        <v>2</v>
      </c>
      <c r="G34" s="33" t="n">
        <f aca="false">IF(I34="oui",F34,IF(I34="partiellement",F34/2,0))*(IF(ISBLANK(D34),1,IF(OR(I34=D34,D34=2),IF(ISBLANK(K34),0,1),1)))</f>
        <v>2</v>
      </c>
      <c r="H34" s="34" t="n">
        <f aca="false">G34</f>
        <v>2</v>
      </c>
      <c r="I34" s="44" t="s">
        <v>22</v>
      </c>
      <c r="J34" s="36" t="str">
        <f aca="false">IF(C34="","",IF(I34=D34,C34,IF(D34=2,IF(OR(I34="oui",I34="partiellement"),C34,""),"")))</f>
        <v>si oui disponible sur le web?</v>
      </c>
      <c r="K34" s="26" t="s">
        <v>74</v>
      </c>
      <c r="M34" s="63"/>
      <c r="N34" s="64"/>
      <c r="O34" s="64"/>
      <c r="P34" s="64"/>
      <c r="Q34" s="64"/>
      <c r="R34" s="64"/>
    </row>
    <row r="35" customFormat="false" ht="42.5" hidden="false" customHeight="false" outlineLevel="0" collapsed="false">
      <c r="B35" s="71" t="s">
        <v>75</v>
      </c>
      <c r="C35" s="30" t="s">
        <v>73</v>
      </c>
      <c r="D35" s="30" t="s">
        <v>22</v>
      </c>
      <c r="E35" s="72" t="s">
        <v>19</v>
      </c>
      <c r="F35" s="73" t="n">
        <v>1</v>
      </c>
      <c r="G35" s="33" t="n">
        <f aca="false">IF(I35="oui",F35,IF(I35="partiellement",F35/2,0))*(IF(ISBLANK(D35),1,IF(OR(I35=D35,D35=2),IF(ISBLANK(K35),0,1),1)))</f>
        <v>1</v>
      </c>
      <c r="H35" s="34" t="n">
        <f aca="false">G35</f>
        <v>1</v>
      </c>
      <c r="I35" s="44" t="s">
        <v>22</v>
      </c>
      <c r="J35" s="36" t="str">
        <f aca="false">IF(C35="","",IF(I35=D35,C35,IF(D35=2,IF(OR(I35="oui",I35="partiellement"),C35,""),"")))</f>
        <v>si oui disponible sur le web?</v>
      </c>
      <c r="K35" s="26" t="s">
        <v>74</v>
      </c>
      <c r="M35" s="63"/>
      <c r="N35" s="64"/>
      <c r="O35" s="64"/>
      <c r="P35" s="64"/>
      <c r="Q35" s="64"/>
      <c r="R35" s="64"/>
    </row>
    <row r="36" customFormat="false" ht="14.9" hidden="false" customHeight="false" outlineLevel="0" collapsed="false">
      <c r="B36" s="71" t="s">
        <v>76</v>
      </c>
      <c r="C36" s="30" t="s">
        <v>77</v>
      </c>
      <c r="D36" s="30" t="s">
        <v>22</v>
      </c>
      <c r="E36" s="74" t="s">
        <v>19</v>
      </c>
      <c r="F36" s="73" t="n">
        <v>1</v>
      </c>
      <c r="G36" s="33" t="n">
        <f aca="false">IF(I36="oui",F36,IF(I36="partiellement",F36/2,0))*(IF(ISBLANK(D36),1,IF(OR(I36=D36,D36=2),IF(ISBLANK(K36),0,1),1)))</f>
        <v>0</v>
      </c>
      <c r="H36" s="34" t="n">
        <f aca="false">G36</f>
        <v>0</v>
      </c>
      <c r="I36" s="44" t="s">
        <v>27</v>
      </c>
      <c r="J36" s="36" t="str">
        <f aca="false">IF(C36="","",IF(I36=D36,C36,IF(D36=2,IF(OR(I36="oui",I36="partiellement"),C36,""),"")))</f>
        <v/>
      </c>
      <c r="K36" s="26"/>
      <c r="M36" s="63"/>
      <c r="N36" s="64"/>
      <c r="O36" s="64"/>
      <c r="P36" s="64"/>
      <c r="Q36" s="64"/>
      <c r="R36" s="64"/>
    </row>
    <row r="37" customFormat="false" ht="42" hidden="false" customHeight="false" outlineLevel="0" collapsed="false">
      <c r="B37" s="29" t="s">
        <v>78</v>
      </c>
      <c r="C37" s="30"/>
      <c r="D37" s="30"/>
      <c r="E37" s="31"/>
      <c r="F37" s="32"/>
      <c r="G37" s="33"/>
      <c r="H37" s="34"/>
      <c r="I37" s="35"/>
      <c r="J37" s="36" t="str">
        <f aca="false">IF(C37="","",IF(I37=D37,C37,IF(D37=2,IF(OR(I37="oui",I37="partiellement"),C37,""),"")))</f>
        <v/>
      </c>
      <c r="K37" s="26"/>
      <c r="M37" s="63"/>
      <c r="N37" s="64"/>
      <c r="O37" s="64"/>
      <c r="P37" s="64"/>
      <c r="Q37" s="64"/>
      <c r="R37" s="64"/>
    </row>
    <row r="38" customFormat="false" ht="28.35" hidden="false" customHeight="false" outlineLevel="0" collapsed="false">
      <c r="A38" s="1" t="s">
        <v>79</v>
      </c>
      <c r="B38" s="3" t="s">
        <v>80</v>
      </c>
      <c r="C38" s="58"/>
      <c r="D38" s="58"/>
      <c r="E38" s="61" t="s">
        <v>17</v>
      </c>
      <c r="F38" s="32" t="n">
        <v>2</v>
      </c>
      <c r="G38" s="33" t="n">
        <f aca="false">IF(I38="oui",F38,IF(I38="partiellement",F38/2,0))*(IF(ISBLANK(D38),1,IF(OR(I38=D38,D38=2),IF(ISBLANK(K38),0,1),1)))</f>
        <v>2</v>
      </c>
      <c r="H38" s="34" t="n">
        <f aca="false">G38</f>
        <v>2</v>
      </c>
      <c r="I38" s="44" t="s">
        <v>22</v>
      </c>
      <c r="J38" s="36" t="str">
        <f aca="false">IF(C38="","",IF(I38=D38,C38,IF(D38=2,IF(OR(I38="oui",I38="partiellement"),C38,""),"")))</f>
        <v/>
      </c>
      <c r="K38" s="26"/>
      <c r="M38" s="63"/>
      <c r="N38" s="64"/>
      <c r="O38" s="64"/>
      <c r="P38" s="64"/>
      <c r="Q38" s="64"/>
      <c r="R38" s="64"/>
    </row>
    <row r="39" customFormat="false" ht="28.35" hidden="false" customHeight="false" outlineLevel="0" collapsed="false">
      <c r="A39" s="1" t="s">
        <v>79</v>
      </c>
      <c r="B39" s="3" t="s">
        <v>81</v>
      </c>
      <c r="C39" s="30" t="s">
        <v>82</v>
      </c>
      <c r="D39" s="30" t="n">
        <v>2</v>
      </c>
      <c r="E39" s="31" t="s">
        <v>16</v>
      </c>
      <c r="F39" s="32" t="n">
        <v>2</v>
      </c>
      <c r="G39" s="33" t="n">
        <f aca="false">IF(I39="oui",F39,IF(I39="partiellement",F39/2,0))*(IF(ISBLANK(D39),1,IF(OR(I39=D39,D39=2),IF(ISBLANK(K39),0,1),1)))</f>
        <v>0</v>
      </c>
      <c r="H39" s="34" t="n">
        <f aca="false">G39</f>
        <v>0</v>
      </c>
      <c r="I39" s="44" t="s">
        <v>27</v>
      </c>
      <c r="J39" s="36" t="str">
        <f aca="false">IF(C39="","",IF(I39=D39,C39,IF(D39=2,IF(OR(I39="oui",I39="partiellement"),C39,""),"")))</f>
        <v/>
      </c>
      <c r="K39" s="26"/>
      <c r="M39" s="63"/>
      <c r="N39" s="64"/>
      <c r="O39" s="64"/>
      <c r="P39" s="64"/>
      <c r="Q39" s="64"/>
      <c r="R39" s="64"/>
    </row>
    <row r="40" customFormat="false" ht="29.5" hidden="false" customHeight="false" outlineLevel="0" collapsed="false">
      <c r="B40" s="3" t="s">
        <v>83</v>
      </c>
      <c r="C40" s="58"/>
      <c r="D40" s="58"/>
      <c r="E40" s="61" t="s">
        <v>17</v>
      </c>
      <c r="F40" s="47" t="n">
        <f aca="false">MAX(F41:F43)</f>
        <v>4</v>
      </c>
      <c r="G40" s="48" t="n">
        <f aca="false">MAX(G41:G43)</f>
        <v>3</v>
      </c>
      <c r="H40" s="49" t="n">
        <f aca="false">G40</f>
        <v>3</v>
      </c>
      <c r="I40" s="35"/>
      <c r="J40" s="36" t="str">
        <f aca="false">IF(C40="","",IF(I40=D40,C40,IF(D40=2,IF(OR(I40="oui",I40="partiellement"),C40,""),"")))</f>
        <v/>
      </c>
      <c r="K40" s="26"/>
      <c r="L40" s="8"/>
      <c r="M40" s="63"/>
      <c r="N40" s="64"/>
      <c r="O40" s="64"/>
      <c r="P40" s="64"/>
      <c r="Q40" s="64"/>
      <c r="R40" s="64"/>
    </row>
    <row r="41" customFormat="false" ht="14.9" hidden="false" customHeight="false" outlineLevel="0" collapsed="false">
      <c r="B41" s="50" t="s">
        <v>84</v>
      </c>
      <c r="C41" s="58"/>
      <c r="D41" s="58"/>
      <c r="E41" s="61" t="s">
        <v>17</v>
      </c>
      <c r="F41" s="51" t="n">
        <v>4</v>
      </c>
      <c r="G41" s="52" t="n">
        <f aca="false">IF(I41="oui",F41,IF(I41="partiellement",F41/2,0))*(IF(ISBLANK(D41),1,IF(OR(I41=D41,D41=2),IF(ISBLANK(K41),0,1),1)))</f>
        <v>0</v>
      </c>
      <c r="H41" s="53"/>
      <c r="I41" s="44" t="s">
        <v>27</v>
      </c>
      <c r="J41" s="36" t="str">
        <f aca="false">IF(C41="","",IF(I41=D41,C41,IF(D41=2,IF(OR(I41="oui",I41="partiellement"),C41,""),"")))</f>
        <v/>
      </c>
      <c r="K41" s="26"/>
      <c r="M41" s="63"/>
      <c r="N41" s="64"/>
      <c r="O41" s="64"/>
      <c r="P41" s="64"/>
      <c r="Q41" s="64"/>
      <c r="R41" s="64"/>
    </row>
    <row r="42" customFormat="false" ht="14.9" hidden="false" customHeight="false" outlineLevel="0" collapsed="false">
      <c r="B42" s="50" t="s">
        <v>85</v>
      </c>
      <c r="C42" s="58"/>
      <c r="D42" s="58"/>
      <c r="E42" s="61" t="s">
        <v>17</v>
      </c>
      <c r="F42" s="51" t="n">
        <v>3</v>
      </c>
      <c r="G42" s="52" t="n">
        <f aca="false">IF(I42="oui",F42,IF(I42="partiellement",F42/2,0))*(IF(ISBLANK(D42),1,IF(OR(I42=D42,D42=2),IF(ISBLANK(K42),0,1),1)))</f>
        <v>3</v>
      </c>
      <c r="H42" s="53"/>
      <c r="I42" s="44" t="s">
        <v>22</v>
      </c>
      <c r="J42" s="36" t="str">
        <f aca="false">IF(C42="","",IF(I42=D42,C42,IF(D42=2,IF(OR(I42="oui",I42="partiellement"),C42,""),"")))</f>
        <v/>
      </c>
      <c r="K42" s="26"/>
      <c r="M42" s="63"/>
      <c r="N42" s="64"/>
      <c r="O42" s="64"/>
      <c r="P42" s="64"/>
      <c r="Q42" s="64"/>
      <c r="R42" s="64"/>
    </row>
    <row r="43" customFormat="false" ht="14.9" hidden="false" customHeight="false" outlineLevel="0" collapsed="false">
      <c r="B43" s="50" t="s">
        <v>86</v>
      </c>
      <c r="C43" s="58"/>
      <c r="D43" s="58"/>
      <c r="E43" s="61" t="s">
        <v>17</v>
      </c>
      <c r="F43" s="65" t="n">
        <v>0</v>
      </c>
      <c r="G43" s="59" t="n">
        <f aca="false">IF(I43="oui",F43,IF(I43="partiellement",F43/2,0))*(IF(ISBLANK(D43),1,IF(OR(I43=D43,D43=2),IF(ISBLANK(K43),0,1),1)))</f>
        <v>0</v>
      </c>
      <c r="H43" s="60"/>
      <c r="I43" s="44" t="s">
        <v>27</v>
      </c>
      <c r="J43" s="36" t="str">
        <f aca="false">IF(C43="","",IF(I43=D43,C43,IF(D43=2,IF(OR(I43="oui",I43="partiellement"),C43,""),"")))</f>
        <v/>
      </c>
      <c r="K43" s="26"/>
      <c r="M43" s="63"/>
      <c r="N43" s="64"/>
      <c r="O43" s="64"/>
      <c r="P43" s="64"/>
      <c r="Q43" s="64"/>
      <c r="R43" s="64"/>
    </row>
    <row r="44" customFormat="false" ht="68.65" hidden="false" customHeight="false" outlineLevel="0" collapsed="false">
      <c r="A44" s="1" t="s">
        <v>79</v>
      </c>
      <c r="B44" s="3" t="s">
        <v>87</v>
      </c>
      <c r="C44" s="68" t="s">
        <v>82</v>
      </c>
      <c r="D44" s="68" t="n">
        <v>2</v>
      </c>
      <c r="E44" s="69" t="s">
        <v>19</v>
      </c>
      <c r="F44" s="32" t="n">
        <v>3</v>
      </c>
      <c r="G44" s="33" t="n">
        <f aca="false">IF(I44="oui",F44,IF(I44="partiellement",F44/2,0))*(IF(ISBLANK(D44),1,IF(OR(I44=D44,D44=2),IF(ISBLANK(K44),0,1),1)))</f>
        <v>3</v>
      </c>
      <c r="H44" s="34" t="n">
        <f aca="false">G44</f>
        <v>3</v>
      </c>
      <c r="I44" s="44" t="s">
        <v>22</v>
      </c>
      <c r="J44" s="36" t="str">
        <f aca="false">IF(C44="","",IF(I44=D44,C44,IF(D44=2,IF(OR(I44="oui",I44="partiellement"),C44,""),"")))</f>
        <v>Si oui ou partiellement, préciser où/comment</v>
      </c>
      <c r="K44" s="26" t="s">
        <v>88</v>
      </c>
      <c r="M44" s="63"/>
      <c r="N44" s="64"/>
      <c r="O44" s="64"/>
      <c r="P44" s="64"/>
      <c r="Q44" s="64"/>
      <c r="R44" s="64"/>
    </row>
    <row r="45" customFormat="false" ht="41.75" hidden="false" customHeight="false" outlineLevel="0" collapsed="false">
      <c r="A45" s="1" t="s">
        <v>79</v>
      </c>
      <c r="B45" s="3" t="s">
        <v>89</v>
      </c>
      <c r="C45" s="75" t="s">
        <v>90</v>
      </c>
      <c r="D45" s="75" t="n">
        <v>2</v>
      </c>
      <c r="E45" s="76" t="s">
        <v>18</v>
      </c>
      <c r="F45" s="32" t="n">
        <v>2</v>
      </c>
      <c r="G45" s="33" t="n">
        <f aca="false">IF(I45="oui",F45,IF(I45="partiellement",F45/2,0))*(IF(ISBLANK(D45),1,IF(OR(I45=D45,D45=2),IF(ISBLANK(K45),0,1),1)))</f>
        <v>2</v>
      </c>
      <c r="H45" s="34" t="n">
        <f aca="false">G45</f>
        <v>2</v>
      </c>
      <c r="I45" s="44" t="s">
        <v>22</v>
      </c>
      <c r="J45" s="36" t="str">
        <f aca="false">IF(C45="","",IF(I45=D45,C45,IF(D45=2,IF(OR(I45="oui",I45="partiellement"),C45,""),"")))</f>
        <v>si oui lequel ou lesquels?</v>
      </c>
      <c r="K45" s="26" t="s">
        <v>91</v>
      </c>
      <c r="M45" s="63"/>
      <c r="N45" s="64"/>
      <c r="O45" s="64"/>
      <c r="P45" s="64"/>
      <c r="Q45" s="64"/>
      <c r="R45" s="64"/>
    </row>
    <row r="46" customFormat="false" ht="41.75" hidden="false" customHeight="false" outlineLevel="0" collapsed="false">
      <c r="A46" s="1" t="s">
        <v>79</v>
      </c>
      <c r="B46" s="3" t="s">
        <v>92</v>
      </c>
      <c r="C46" s="68" t="s">
        <v>82</v>
      </c>
      <c r="D46" s="68" t="n">
        <v>2</v>
      </c>
      <c r="E46" s="69" t="s">
        <v>19</v>
      </c>
      <c r="F46" s="32" t="n">
        <v>3</v>
      </c>
      <c r="G46" s="33" t="n">
        <f aca="false">IF(I46="oui",F46,IF(I46="partiellement",F46/2,0))*(IF(ISBLANK(D46),1,IF(OR(I46=D46,D46=2),IF(ISBLANK(K46),0,1),1)))</f>
        <v>3</v>
      </c>
      <c r="H46" s="34" t="n">
        <f aca="false">G46</f>
        <v>3</v>
      </c>
      <c r="I46" s="44" t="s">
        <v>22</v>
      </c>
      <c r="J46" s="36" t="str">
        <f aca="false">IF(C46="","",IF(I46=D46,C46,IF(D46=2,IF(OR(I46="oui",I46="partiellement"),C46,""),"")))</f>
        <v>Si oui ou partiellement, préciser où/comment</v>
      </c>
      <c r="K46" s="26" t="s">
        <v>93</v>
      </c>
      <c r="M46" s="63"/>
      <c r="N46" s="64"/>
      <c r="O46" s="64"/>
      <c r="P46" s="64"/>
      <c r="Q46" s="64"/>
      <c r="R46" s="64"/>
    </row>
    <row r="47" customFormat="false" ht="28.35" hidden="false" customHeight="false" outlineLevel="0" collapsed="false">
      <c r="A47" s="1" t="s">
        <v>79</v>
      </c>
      <c r="B47" s="3" t="s">
        <v>94</v>
      </c>
      <c r="C47" s="68" t="s">
        <v>95</v>
      </c>
      <c r="D47" s="30"/>
      <c r="E47" s="31" t="s">
        <v>16</v>
      </c>
      <c r="F47" s="32" t="n">
        <v>1</v>
      </c>
      <c r="G47" s="33" t="n">
        <f aca="false">IF(I47="oui",F47,IF(I47="partiellement",F47/2,0))*(IF(ISBLANK(D47),1,IF(OR(I47=D47,D47=2),IF(ISBLANK(K47),0,1),1)))</f>
        <v>0</v>
      </c>
      <c r="H47" s="34" t="n">
        <f aca="false">G47</f>
        <v>0</v>
      </c>
      <c r="I47" s="44" t="s">
        <v>27</v>
      </c>
      <c r="J47" s="36" t="str">
        <f aca="false">IF(C47="","",IF(I47=D47,C47,IF(D47=2,IF(OR(I47="oui",I47="partiellement"),C47,""),"")))</f>
        <v/>
      </c>
      <c r="K47" s="26" t="s">
        <v>96</v>
      </c>
      <c r="M47" s="63"/>
      <c r="N47" s="64"/>
      <c r="O47" s="64"/>
      <c r="P47" s="64"/>
      <c r="Q47" s="64"/>
      <c r="R47" s="64"/>
    </row>
    <row r="48" customFormat="false" ht="55.2" hidden="false" customHeight="false" outlineLevel="0" collapsed="false">
      <c r="A48" s="1" t="s">
        <v>79</v>
      </c>
      <c r="B48" s="3" t="s">
        <v>97</v>
      </c>
      <c r="C48" s="68" t="s">
        <v>98</v>
      </c>
      <c r="D48" s="68" t="n">
        <v>2</v>
      </c>
      <c r="E48" s="69" t="s">
        <v>19</v>
      </c>
      <c r="F48" s="32" t="n">
        <v>3</v>
      </c>
      <c r="G48" s="33" t="n">
        <f aca="false">IF(I48="oui",F48,IF(I48="partiellement",F48/2,0))*(IF(ISBLANK(D48),1,IF(OR(I48=D48,D48=2),IF(ISBLANK(K48),0,1),1)))</f>
        <v>3</v>
      </c>
      <c r="H48" s="34" t="n">
        <f aca="false">G48</f>
        <v>3</v>
      </c>
      <c r="I48" s="44" t="s">
        <v>22</v>
      </c>
      <c r="J48" s="36" t="str">
        <f aca="false">IF(C48="","",IF(I48=D48,C48,IF(D48=2,IF(OR(I48="oui",I48="partiellement"),C48,""),"")))</f>
        <v>Si oui ou partiellement, préciser où/comment (en particulier le système de projection est-il précisé?)</v>
      </c>
      <c r="K48" s="26" t="s">
        <v>99</v>
      </c>
      <c r="M48" s="63"/>
      <c r="N48" s="64"/>
      <c r="O48" s="64"/>
      <c r="P48" s="64"/>
      <c r="Q48" s="64"/>
      <c r="R48" s="64"/>
    </row>
    <row r="49" customFormat="false" ht="68.65" hidden="false" customHeight="false" outlineLevel="0" collapsed="false">
      <c r="A49" s="1" t="s">
        <v>100</v>
      </c>
      <c r="B49" s="3" t="s">
        <v>101</v>
      </c>
      <c r="C49" s="68" t="s">
        <v>82</v>
      </c>
      <c r="D49" s="68" t="n">
        <v>2</v>
      </c>
      <c r="E49" s="69" t="s">
        <v>19</v>
      </c>
      <c r="F49" s="32" t="n">
        <v>1</v>
      </c>
      <c r="G49" s="33" t="n">
        <f aca="false">IF(I49="oui",F49,IF(I49="partiellement",F49/2,0))*(IF(ISBLANK(D49),1,IF(OR(I49=D49,D49=2),IF(ISBLANK(K49),0,1),1)))</f>
        <v>1</v>
      </c>
      <c r="H49" s="34" t="n">
        <f aca="false">G49</f>
        <v>1</v>
      </c>
      <c r="I49" s="44" t="s">
        <v>22</v>
      </c>
      <c r="J49" s="36" t="str">
        <f aca="false">IF(C49="","",IF(I49=D49,C49,IF(D49=2,IF(OR(I49="oui",I49="partiellement"),C49,""),"")))</f>
        <v>Si oui ou partiellement, préciser où/comment</v>
      </c>
      <c r="K49" s="26" t="s">
        <v>102</v>
      </c>
      <c r="M49" s="63"/>
      <c r="N49" s="64"/>
      <c r="O49" s="64"/>
      <c r="P49" s="64"/>
      <c r="Q49" s="64"/>
      <c r="R49" s="64"/>
    </row>
    <row r="50" customFormat="false" ht="135.8" hidden="false" customHeight="false" outlineLevel="0" collapsed="false">
      <c r="A50" s="1" t="s">
        <v>100</v>
      </c>
      <c r="B50" s="3" t="s">
        <v>103</v>
      </c>
      <c r="C50" s="68" t="s">
        <v>98</v>
      </c>
      <c r="D50" s="68" t="n">
        <v>2</v>
      </c>
      <c r="E50" s="69" t="s">
        <v>19</v>
      </c>
      <c r="F50" s="32" t="n">
        <v>1</v>
      </c>
      <c r="G50" s="33" t="n">
        <f aca="false">IF(I50="oui",F50,IF(I50="partiellement",F50/2,0))*(IF(ISBLANK(D50),1,IF(OR(I50=D50,D50=2),IF(ISBLANK(K50),0,1),1)))</f>
        <v>0.5</v>
      </c>
      <c r="H50" s="34" t="n">
        <f aca="false">G50</f>
        <v>0.5</v>
      </c>
      <c r="I50" s="44" t="s">
        <v>25</v>
      </c>
      <c r="J50" s="36" t="str">
        <f aca="false">IF(C50="","",IF(I50=D50,C50,IF(D50=2,IF(OR(I50="oui",I50="partiellement"),C50,""),"")))</f>
        <v>Si oui ou partiellement, préciser où/comment (en particulier le système de projection est-il précisé?)</v>
      </c>
      <c r="K50" s="26" t="s">
        <v>104</v>
      </c>
      <c r="M50" s="63"/>
      <c r="N50" s="64"/>
      <c r="O50" s="64"/>
      <c r="P50" s="64"/>
      <c r="Q50" s="64"/>
      <c r="R50" s="64"/>
    </row>
    <row r="51" customFormat="false" ht="108.95" hidden="false" customHeight="false" outlineLevel="0" collapsed="false">
      <c r="A51" s="1" t="s">
        <v>105</v>
      </c>
      <c r="B51" s="3" t="s">
        <v>106</v>
      </c>
      <c r="C51" s="68" t="s">
        <v>82</v>
      </c>
      <c r="D51" s="68" t="n">
        <v>2</v>
      </c>
      <c r="E51" s="69" t="s">
        <v>19</v>
      </c>
      <c r="F51" s="32" t="n">
        <v>1</v>
      </c>
      <c r="G51" s="33" t="n">
        <f aca="false">IF(I51="oui",F51,IF(I51="partiellement",F51/2,0))*(IF(ISBLANK(D51),1,IF(OR(I51=D51,D51=2),IF(ISBLANK(K51),0,1),1)))</f>
        <v>1</v>
      </c>
      <c r="H51" s="34" t="n">
        <f aca="false">G51</f>
        <v>1</v>
      </c>
      <c r="I51" s="44" t="s">
        <v>22</v>
      </c>
      <c r="J51" s="36" t="str">
        <f aca="false">IF(C51="","",IF(I51=D51,C51,IF(D51=2,IF(OR(I51="oui",I51="partiellement"),C51,""),"")))</f>
        <v>Si oui ou partiellement, préciser où/comment</v>
      </c>
      <c r="K51" s="26" t="s">
        <v>107</v>
      </c>
      <c r="M51" s="63"/>
      <c r="N51" s="64"/>
      <c r="O51" s="64"/>
      <c r="P51" s="64"/>
      <c r="Q51" s="64"/>
      <c r="R51" s="64"/>
    </row>
    <row r="52" customFormat="false" ht="41.75" hidden="false" customHeight="false" outlineLevel="0" collapsed="false">
      <c r="A52" s="1" t="s">
        <v>79</v>
      </c>
      <c r="B52" s="3" t="s">
        <v>108</v>
      </c>
      <c r="C52" s="75" t="s">
        <v>109</v>
      </c>
      <c r="D52" s="75" t="n">
        <v>2</v>
      </c>
      <c r="E52" s="76" t="s">
        <v>18</v>
      </c>
      <c r="F52" s="32" t="n">
        <v>2</v>
      </c>
      <c r="G52" s="33" t="n">
        <f aca="false">IF(I52="oui",F52,IF(I52="partiellement",F52/2,0))*(IF(ISBLANK(D52),1,IF(OR(I52=D52,D52=2),IF(ISBLANK(K52),0,1),1)))</f>
        <v>2</v>
      </c>
      <c r="H52" s="34" t="n">
        <f aca="false">G52</f>
        <v>2</v>
      </c>
      <c r="I52" s="44" t="s">
        <v>22</v>
      </c>
      <c r="J52" s="36" t="str">
        <f aca="false">IF(C52="","",IF(I52=D52,C52,IF(D52=2,IF(OR(I52="oui",I52="partiellement"),C52,""),"")))</f>
        <v>Si oui ou partiellement, préciser les formats utilisés</v>
      </c>
      <c r="K52" s="26" t="s">
        <v>110</v>
      </c>
      <c r="M52" s="63"/>
      <c r="N52" s="64"/>
      <c r="O52" s="64"/>
      <c r="P52" s="64"/>
      <c r="Q52" s="64"/>
      <c r="R52" s="64"/>
    </row>
    <row r="53" customFormat="false" ht="41.75" hidden="false" customHeight="false" outlineLevel="0" collapsed="false">
      <c r="A53" s="1" t="s">
        <v>79</v>
      </c>
      <c r="B53" s="3" t="s">
        <v>111</v>
      </c>
      <c r="C53" s="68"/>
      <c r="D53" s="68"/>
      <c r="E53" s="69" t="s">
        <v>19</v>
      </c>
      <c r="F53" s="32" t="n">
        <v>2</v>
      </c>
      <c r="G53" s="33" t="n">
        <f aca="false">IF(I53="oui",F53,IF(I53="partiellement",F53/2,0))*(IF(ISBLANK(D53),1,IF(OR(I53=D53,D53=2),IF(ISBLANK(K53),0,1),1)))</f>
        <v>2</v>
      </c>
      <c r="H53" s="34" t="n">
        <f aca="false">G53</f>
        <v>2</v>
      </c>
      <c r="I53" s="44" t="s">
        <v>22</v>
      </c>
      <c r="J53" s="36" t="str">
        <f aca="false">IF(C53="","",IF(I53=D53,C53,IF(D53=2,IF(OR(I53="oui",I53="partiellement"),C53,""),"")))</f>
        <v/>
      </c>
      <c r="K53" s="26"/>
      <c r="M53" s="63"/>
      <c r="N53" s="64"/>
      <c r="O53" s="64"/>
      <c r="P53" s="64"/>
      <c r="Q53" s="64"/>
      <c r="R53" s="64"/>
    </row>
    <row r="54" customFormat="false" ht="55.2" hidden="false" customHeight="false" outlineLevel="0" collapsed="false">
      <c r="B54" s="3" t="s">
        <v>112</v>
      </c>
      <c r="C54" s="68" t="s">
        <v>113</v>
      </c>
      <c r="D54" s="68" t="n">
        <v>2</v>
      </c>
      <c r="E54" s="69" t="s">
        <v>19</v>
      </c>
      <c r="F54" s="32" t="n">
        <v>1</v>
      </c>
      <c r="G54" s="33" t="n">
        <f aca="false">IF(I54="oui",F54,IF(I54="partiellement",F54/2,0))*(IF(ISBLANK(D54),1,IF(OR(I54=D54,D54=2),IF(ISBLANK(K54),0,1),1)))</f>
        <v>0</v>
      </c>
      <c r="H54" s="34" t="n">
        <f aca="false">G54</f>
        <v>0</v>
      </c>
      <c r="I54" s="44" t="s">
        <v>27</v>
      </c>
      <c r="J54" s="36" t="str">
        <f aca="false">IF(C54="","",IF(I54=D54,C54,IF(D54=2,IF(OR(I54="oui",I54="partiellement"),C54,""),"")))</f>
        <v/>
      </c>
      <c r="K54" s="26" t="s">
        <v>114</v>
      </c>
      <c r="M54" s="63"/>
      <c r="N54" s="64"/>
      <c r="O54" s="64"/>
      <c r="P54" s="64"/>
      <c r="Q54" s="64"/>
      <c r="R54" s="64"/>
    </row>
    <row r="55" customFormat="false" ht="29.5" hidden="false" customHeight="false" outlineLevel="0" collapsed="false">
      <c r="B55" s="3" t="s">
        <v>115</v>
      </c>
      <c r="C55" s="68"/>
      <c r="D55" s="68"/>
      <c r="E55" s="69" t="s">
        <v>19</v>
      </c>
      <c r="F55" s="47" t="n">
        <f aca="false">MAX(F56:F58)</f>
        <v>3</v>
      </c>
      <c r="G55" s="48" t="n">
        <f aca="false">MAX(G56:G58)</f>
        <v>3</v>
      </c>
      <c r="H55" s="49" t="n">
        <f aca="false">G55</f>
        <v>3</v>
      </c>
      <c r="I55" s="35"/>
      <c r="J55" s="36" t="str">
        <f aca="false">IF(C55="","",IF(I55=D55,C55,IF(D55=2,IF(OR(I55="oui",I55="partiellement"),C55,""),"")))</f>
        <v/>
      </c>
      <c r="K55" s="26"/>
      <c r="M55" s="63"/>
      <c r="N55" s="64"/>
      <c r="O55" s="64"/>
      <c r="P55" s="64"/>
      <c r="Q55" s="64"/>
      <c r="R55" s="64"/>
    </row>
    <row r="56" customFormat="false" ht="28.35" hidden="false" customHeight="false" outlineLevel="0" collapsed="false">
      <c r="A56" s="1" t="s">
        <v>105</v>
      </c>
      <c r="B56" s="50" t="s">
        <v>116</v>
      </c>
      <c r="C56" s="68" t="s">
        <v>117</v>
      </c>
      <c r="D56" s="68" t="s">
        <v>22</v>
      </c>
      <c r="E56" s="69" t="s">
        <v>19</v>
      </c>
      <c r="F56" s="77" t="n">
        <v>1</v>
      </c>
      <c r="G56" s="52" t="n">
        <f aca="false">IF(I56="oui",F56,IF(I56="partiellement",F56/2,0))*(IF(ISBLANK(D56),1,IF(OR(I56=D56,D56=2),IF(ISBLANK(K56),0,1),1)))</f>
        <v>0</v>
      </c>
      <c r="H56" s="53"/>
      <c r="I56" s="44" t="s">
        <v>27</v>
      </c>
      <c r="J56" s="36" t="str">
        <f aca="false">IF(C56="","",IF(I56=D56,C56,IF(D56=2,IF(OR(I56="oui",I56="partiellement"),C56,""),"")))</f>
        <v/>
      </c>
      <c r="K56" s="26" t="s">
        <v>70</v>
      </c>
      <c r="M56" s="63"/>
      <c r="N56" s="64"/>
      <c r="O56" s="64"/>
      <c r="P56" s="64"/>
      <c r="Q56" s="64"/>
      <c r="R56" s="64"/>
    </row>
    <row r="57" customFormat="false" ht="28.35" hidden="false" customHeight="false" outlineLevel="0" collapsed="false">
      <c r="A57" s="1" t="s">
        <v>105</v>
      </c>
      <c r="B57" s="50" t="s">
        <v>118</v>
      </c>
      <c r="C57" s="68" t="s">
        <v>119</v>
      </c>
      <c r="D57" s="68" t="s">
        <v>22</v>
      </c>
      <c r="E57" s="69" t="s">
        <v>19</v>
      </c>
      <c r="F57" s="51" t="n">
        <v>3</v>
      </c>
      <c r="G57" s="52" t="n">
        <f aca="false">IF(I57="oui",F57,IF(I57="partiellement",F57/2,0))*(IF(ISBLANK(D57),1,IF(OR(I57=D57,D57=2),IF(ISBLANK(K57),0,1),1)))</f>
        <v>3</v>
      </c>
      <c r="H57" s="53"/>
      <c r="I57" s="44" t="s">
        <v>22</v>
      </c>
      <c r="J57" s="36" t="str">
        <f aca="false">IF(C57="","",IF(I57=D57,C57,IF(D57=2,IF(OR(I57="oui",I57="partiellement"),C57,""),"")))</f>
        <v>si oui : type de licence</v>
      </c>
      <c r="K57" s="26" t="s">
        <v>120</v>
      </c>
      <c r="M57" s="63"/>
      <c r="N57" s="64"/>
      <c r="O57" s="64"/>
      <c r="P57" s="64"/>
      <c r="Q57" s="64"/>
      <c r="R57" s="64"/>
    </row>
    <row r="58" customFormat="false" ht="28.35" hidden="false" customHeight="false" outlineLevel="0" collapsed="false">
      <c r="B58" s="50" t="s">
        <v>121</v>
      </c>
      <c r="C58" s="68" t="s">
        <v>122</v>
      </c>
      <c r="D58" s="68" t="s">
        <v>22</v>
      </c>
      <c r="E58" s="69" t="s">
        <v>19</v>
      </c>
      <c r="F58" s="65" t="n">
        <v>0</v>
      </c>
      <c r="G58" s="59" t="n">
        <f aca="false">IF(I58="oui",F58,IF(I58="partiellement",F58/2,0))*(IF(ISBLANK(D58),1,IF(OR(I58=D58,D58=2),IF(ISBLANK(K58),0,1),1)))</f>
        <v>0</v>
      </c>
      <c r="H58" s="60"/>
      <c r="I58" s="44" t="s">
        <v>22</v>
      </c>
      <c r="J58" s="36" t="str">
        <f aca="false">IF(C58="","",IF(I58=D58,C58,IF(D58=2,IF(OR(I58="oui",I58="partiellement"),C58,""),"")))</f>
        <v>si autre, comment?</v>
      </c>
      <c r="K58" s="26" t="s">
        <v>123</v>
      </c>
      <c r="M58" s="63"/>
      <c r="N58" s="64"/>
      <c r="O58" s="64"/>
      <c r="P58" s="64"/>
      <c r="Q58" s="64"/>
      <c r="R58" s="64"/>
    </row>
    <row r="59" customFormat="false" ht="28.35" hidden="false" customHeight="false" outlineLevel="0" collapsed="false">
      <c r="A59" s="1" t="s">
        <v>100</v>
      </c>
      <c r="B59" s="78" t="s">
        <v>124</v>
      </c>
      <c r="C59" s="75" t="s">
        <v>125</v>
      </c>
      <c r="D59" s="75" t="s">
        <v>22</v>
      </c>
      <c r="E59" s="76" t="s">
        <v>18</v>
      </c>
      <c r="F59" s="32" t="n">
        <v>4</v>
      </c>
      <c r="G59" s="33" t="n">
        <f aca="false">IF(I59="oui",F59,IF(I59="partiellement",F59/2,0))*(IF(ISBLANK(D59),1,IF(OR(I59=D59,D59=2),IF(ISBLANK(K59),0,1),1)))</f>
        <v>0</v>
      </c>
      <c r="H59" s="34" t="n">
        <f aca="false">G59</f>
        <v>0</v>
      </c>
      <c r="I59" s="44" t="s">
        <v>27</v>
      </c>
      <c r="J59" s="36" t="str">
        <f aca="false">IF(C59="","",IF(I59=D59,C59,IF(D59=2,IF(OR(I59="oui",I59="partiellement"),C59,""),"")))</f>
        <v/>
      </c>
      <c r="K59" s="26" t="s">
        <v>126</v>
      </c>
      <c r="M59" s="63"/>
      <c r="N59" s="64"/>
      <c r="O59" s="64"/>
      <c r="P59" s="64"/>
      <c r="Q59" s="64"/>
      <c r="R59" s="64"/>
    </row>
    <row r="60" customFormat="false" ht="63" hidden="false" customHeight="false" outlineLevel="0" collapsed="false">
      <c r="B60" s="29" t="s">
        <v>127</v>
      </c>
      <c r="C60" s="30"/>
      <c r="D60" s="30"/>
      <c r="E60" s="31"/>
      <c r="F60" s="32"/>
      <c r="G60" s="33"/>
      <c r="H60" s="34"/>
      <c r="I60" s="35"/>
      <c r="J60" s="36" t="str">
        <f aca="false">IF(C60="","",IF(I60=D60,C60,IF(D60=2,IF(OR(I60="oui",I60="partiellement"),C60,""),"")))</f>
        <v/>
      </c>
      <c r="K60" s="26"/>
      <c r="M60" s="63"/>
      <c r="N60" s="64"/>
      <c r="O60" s="64"/>
      <c r="P60" s="64"/>
      <c r="Q60" s="64"/>
      <c r="R60" s="64"/>
    </row>
    <row r="61" customFormat="false" ht="14.9" hidden="false" customHeight="false" outlineLevel="0" collapsed="false">
      <c r="A61" s="1" t="s">
        <v>79</v>
      </c>
      <c r="B61" s="3" t="s">
        <v>128</v>
      </c>
      <c r="C61" s="32"/>
      <c r="D61" s="32"/>
      <c r="E61" s="43" t="s">
        <v>20</v>
      </c>
      <c r="F61" s="32" t="n">
        <f aca="false">MAX(F62:F67)</f>
        <v>5</v>
      </c>
      <c r="G61" s="33" t="n">
        <f aca="false">IF(I61="oui",F61,IF(I61="partiellement",F61/2,0))*(IF(ISBLANK(D61),1,IF(OR(I61=D61,D61=2),IF(ISBLANK(K61),0,1),1)))</f>
        <v>5</v>
      </c>
      <c r="H61" s="34" t="n">
        <f aca="false">G61</f>
        <v>5</v>
      </c>
      <c r="I61" s="44" t="s">
        <v>22</v>
      </c>
      <c r="J61" s="36" t="str">
        <f aca="false">IF(C61="","",IF(I61=D61,C61,IF(D61=2,IF(OR(I61="oui",I61="partiellement"),C61,""),"")))</f>
        <v/>
      </c>
      <c r="K61" s="26"/>
      <c r="M61" s="63"/>
      <c r="N61" s="64"/>
      <c r="O61" s="64"/>
      <c r="P61" s="64"/>
      <c r="Q61" s="64"/>
      <c r="R61" s="64"/>
    </row>
    <row r="62" customFormat="false" ht="28.35" hidden="false" customHeight="false" outlineLevel="0" collapsed="false">
      <c r="A62" s="1" t="s">
        <v>79</v>
      </c>
      <c r="B62" s="3" t="s">
        <v>129</v>
      </c>
      <c r="C62" s="30"/>
      <c r="D62" s="30"/>
      <c r="E62" s="31" t="s">
        <v>16</v>
      </c>
      <c r="F62" s="32" t="n">
        <v>2</v>
      </c>
      <c r="G62" s="33" t="n">
        <f aca="false">IF(I62="oui",F62,IF(I62="partiellement",F62/2,0))*(IF(ISBLANK(D62),1,IF(OR(I62=D62,D62=2),IF(ISBLANK(K62),0,1),1)))</f>
        <v>2</v>
      </c>
      <c r="H62" s="34" t="n">
        <f aca="false">G62</f>
        <v>2</v>
      </c>
      <c r="I62" s="44" t="s">
        <v>22</v>
      </c>
      <c r="J62" s="36" t="str">
        <f aca="false">IF(C62="","",IF(I62=D62,C62,IF(D62=2,IF(OR(I62="oui",I62="partiellement"),C62,""),"")))</f>
        <v/>
      </c>
      <c r="K62" s="26"/>
      <c r="M62" s="63"/>
      <c r="N62" s="64"/>
      <c r="O62" s="64"/>
      <c r="P62" s="64"/>
      <c r="Q62" s="64"/>
      <c r="R62" s="64"/>
    </row>
    <row r="63" customFormat="false" ht="55.2" hidden="false" customHeight="false" outlineLevel="0" collapsed="false">
      <c r="A63" s="1" t="s">
        <v>79</v>
      </c>
      <c r="B63" s="3" t="s">
        <v>130</v>
      </c>
      <c r="C63" s="30"/>
      <c r="D63" s="30"/>
      <c r="E63" s="31" t="s">
        <v>16</v>
      </c>
      <c r="F63" s="32" t="n">
        <v>2</v>
      </c>
      <c r="G63" s="33" t="n">
        <f aca="false">IF(I63="oui",F63,IF(I63="partiellement",F63/2,0))*(IF(ISBLANK(D63),1,IF(OR(I63=D63,D63=2),IF(ISBLANK(K63),0,1),1)))</f>
        <v>2</v>
      </c>
      <c r="H63" s="34" t="n">
        <f aca="false">G63</f>
        <v>2</v>
      </c>
      <c r="I63" s="44" t="s">
        <v>22</v>
      </c>
      <c r="J63" s="36" t="str">
        <f aca="false">IF(C63="","",IF(I63=D63,C63,IF(D63=2,IF(OR(I63="oui",I63="partiellement"),C63,""),"")))</f>
        <v/>
      </c>
      <c r="K63" s="26"/>
      <c r="M63" s="63"/>
      <c r="N63" s="64"/>
      <c r="O63" s="64"/>
      <c r="P63" s="64"/>
      <c r="Q63" s="64"/>
      <c r="R63" s="64"/>
    </row>
    <row r="64" customFormat="false" ht="28.35" hidden="false" customHeight="false" outlineLevel="0" collapsed="false">
      <c r="A64" s="1" t="s">
        <v>105</v>
      </c>
      <c r="B64" s="3" t="s">
        <v>131</v>
      </c>
      <c r="C64" s="68"/>
      <c r="D64" s="68"/>
      <c r="E64" s="69" t="s">
        <v>19</v>
      </c>
      <c r="F64" s="32" t="n">
        <v>2</v>
      </c>
      <c r="G64" s="33" t="n">
        <f aca="false">IF(I64="oui",F64,IF(I64="partiellement",F64/2,0))*(IF(ISBLANK(D64),1,IF(OR(I64=D64,D64=2),IF(ISBLANK(K64),0,1),1)))</f>
        <v>2</v>
      </c>
      <c r="H64" s="34" t="n">
        <f aca="false">G64</f>
        <v>2</v>
      </c>
      <c r="I64" s="44" t="s">
        <v>22</v>
      </c>
      <c r="J64" s="36" t="str">
        <f aca="false">IF(C64="","",IF(I64=D64,C64,IF(D64=2,IF(OR(I64="oui",I64="partiellement"),C64,""),"")))</f>
        <v/>
      </c>
      <c r="K64" s="26"/>
      <c r="M64" s="63"/>
      <c r="N64" s="64"/>
      <c r="O64" s="64"/>
      <c r="P64" s="64"/>
      <c r="Q64" s="64"/>
      <c r="R64" s="64"/>
    </row>
    <row r="65" customFormat="false" ht="28.35" hidden="false" customHeight="false" outlineLevel="0" collapsed="false">
      <c r="B65" s="3" t="s">
        <v>132</v>
      </c>
      <c r="C65" s="30" t="s">
        <v>133</v>
      </c>
      <c r="D65" s="30" t="s">
        <v>27</v>
      </c>
      <c r="E65" s="31" t="s">
        <v>16</v>
      </c>
      <c r="F65" s="32" t="n">
        <v>2</v>
      </c>
      <c r="G65" s="33" t="n">
        <f aca="false">IF(I65="oui",F65,IF(ISBLANK(K65),0,F65/2))</f>
        <v>2</v>
      </c>
      <c r="H65" s="67" t="n">
        <f aca="false">G65</f>
        <v>2</v>
      </c>
      <c r="I65" s="44" t="s">
        <v>22</v>
      </c>
      <c r="J65" s="36" t="str">
        <f aca="false">IF(C65="","",IF(I65=D65,C65,IF(D65=2,IF(OR(I65="oui",I65="partiellement"),C65,""),"")))</f>
        <v/>
      </c>
      <c r="K65" s="26"/>
      <c r="M65" s="63"/>
      <c r="N65" s="64"/>
      <c r="O65" s="64"/>
      <c r="P65" s="64"/>
      <c r="Q65" s="64"/>
      <c r="R65" s="64"/>
    </row>
    <row r="66" customFormat="false" ht="15" hidden="false" customHeight="false" outlineLevel="0" collapsed="false">
      <c r="B66" s="3" t="s">
        <v>134</v>
      </c>
      <c r="C66" s="68"/>
      <c r="D66" s="68"/>
      <c r="E66" s="69" t="s">
        <v>19</v>
      </c>
      <c r="F66" s="47" t="n">
        <f aca="false">SUM(F67:F71)</f>
        <v>5</v>
      </c>
      <c r="G66" s="48" t="n">
        <f aca="false">SUM(G67:G71)</f>
        <v>4</v>
      </c>
      <c r="H66" s="49" t="n">
        <f aca="false">G66</f>
        <v>4</v>
      </c>
      <c r="I66" s="35"/>
      <c r="J66" s="36" t="str">
        <f aca="false">IF(C66="","",IF(I66=D66,C66,IF(D66=2,IF(OR(I66="oui",I66="partiellement"),C66,""),"")))</f>
        <v/>
      </c>
      <c r="K66" s="26"/>
      <c r="M66" s="63"/>
      <c r="N66" s="64"/>
      <c r="O66" s="64"/>
      <c r="P66" s="64"/>
      <c r="Q66" s="64"/>
      <c r="R66" s="64"/>
    </row>
    <row r="67" customFormat="false" ht="28.35" hidden="false" customHeight="false" outlineLevel="0" collapsed="false">
      <c r="A67" s="1" t="s">
        <v>105</v>
      </c>
      <c r="B67" s="50" t="s">
        <v>135</v>
      </c>
      <c r="C67" s="68"/>
      <c r="D67" s="68"/>
      <c r="E67" s="69" t="s">
        <v>19</v>
      </c>
      <c r="F67" s="77" t="n">
        <v>1</v>
      </c>
      <c r="G67" s="52" t="n">
        <f aca="false">IF(I67="oui",F67,IF(I67="partiellement",F67/2,0))*(IF(ISBLANK(D67),1,IF(OR(I67=D67,D67=2),IF(ISBLANK(K67),0,1),1)))</f>
        <v>1</v>
      </c>
      <c r="H67" s="53"/>
      <c r="I67" s="44" t="s">
        <v>22</v>
      </c>
      <c r="J67" s="36" t="str">
        <f aca="false">IF(C67="","",IF(I67=D67,C67,IF(D67=2,IF(OR(I67="oui",I67="partiellement"),C67,""),"")))</f>
        <v/>
      </c>
      <c r="K67" s="26"/>
      <c r="M67" s="63"/>
      <c r="N67" s="64"/>
      <c r="O67" s="64"/>
      <c r="P67" s="64"/>
      <c r="Q67" s="64"/>
      <c r="R67" s="64"/>
    </row>
    <row r="68" customFormat="false" ht="28.35" hidden="false" customHeight="false" outlineLevel="0" collapsed="false">
      <c r="A68" s="1" t="s">
        <v>79</v>
      </c>
      <c r="B68" s="50" t="s">
        <v>136</v>
      </c>
      <c r="C68" s="68"/>
      <c r="D68" s="68"/>
      <c r="E68" s="69" t="s">
        <v>19</v>
      </c>
      <c r="F68" s="51" t="n">
        <v>2</v>
      </c>
      <c r="G68" s="52" t="n">
        <f aca="false">IF(I68="oui",F68,IF(I68="partiellement",F68/2,0))*(IF(ISBLANK(D68),1,IF(OR(I68=D68,D68=2),IF(ISBLANK(K68),0,1),1)))</f>
        <v>2</v>
      </c>
      <c r="H68" s="53"/>
      <c r="I68" s="44" t="s">
        <v>22</v>
      </c>
      <c r="J68" s="36" t="str">
        <f aca="false">IF(C68="","",IF(I68=D68,C68,IF(D68=2,IF(OR(I68="oui",I68="partiellement"),C68,""),"")))</f>
        <v/>
      </c>
      <c r="K68" s="26"/>
      <c r="M68" s="63"/>
      <c r="N68" s="64"/>
      <c r="O68" s="64"/>
      <c r="P68" s="64"/>
      <c r="Q68" s="64"/>
      <c r="R68" s="64"/>
    </row>
    <row r="69" customFormat="false" ht="28.35" hidden="false" customHeight="false" outlineLevel="0" collapsed="false">
      <c r="A69" s="1" t="s">
        <v>105</v>
      </c>
      <c r="B69" s="50" t="s">
        <v>137</v>
      </c>
      <c r="C69" s="68"/>
      <c r="D69" s="68"/>
      <c r="E69" s="69" t="s">
        <v>19</v>
      </c>
      <c r="F69" s="51" t="n">
        <v>1</v>
      </c>
      <c r="G69" s="52" t="n">
        <f aca="false">IF(I69="oui",F69,IF(I69="partiellement",F69/2,0))*(IF(ISBLANK(D69),1,IF(OR(I69=D69,D69=2),IF(ISBLANK(K69),0,1),1)))</f>
        <v>0</v>
      </c>
      <c r="H69" s="53"/>
      <c r="I69" s="44" t="s">
        <v>27</v>
      </c>
      <c r="J69" s="36" t="str">
        <f aca="false">IF(C69="","",IF(I69=D69,C69,IF(D69=2,IF(OR(I69="oui",I69="partiellement"),C69,""),"")))</f>
        <v/>
      </c>
      <c r="K69" s="26" t="s">
        <v>70</v>
      </c>
      <c r="M69" s="63"/>
      <c r="N69" s="64"/>
      <c r="O69" s="64"/>
      <c r="P69" s="64"/>
      <c r="Q69" s="64"/>
      <c r="R69" s="64"/>
    </row>
    <row r="70" customFormat="false" ht="28.35" hidden="false" customHeight="false" outlineLevel="0" collapsed="false">
      <c r="A70" s="1" t="s">
        <v>105</v>
      </c>
      <c r="B70" s="50" t="s">
        <v>138</v>
      </c>
      <c r="C70" s="68"/>
      <c r="D70" s="68"/>
      <c r="E70" s="69" t="s">
        <v>19</v>
      </c>
      <c r="F70" s="51" t="n">
        <v>1</v>
      </c>
      <c r="G70" s="52" t="n">
        <f aca="false">IF(I70="oui",F70,IF(I70="partiellement",F70/2,0))*(IF(ISBLANK(D70),1,IF(OR(I70=D70,D70=2),IF(ISBLANK(K70),0,1),1)))</f>
        <v>1</v>
      </c>
      <c r="H70" s="53"/>
      <c r="I70" s="44" t="s">
        <v>22</v>
      </c>
      <c r="J70" s="36" t="str">
        <f aca="false">IF(C70="","",IF(I70=D70,C70,IF(D70=2,IF(OR(I70="oui",I70="partiellement"),C70,""),"")))</f>
        <v/>
      </c>
      <c r="K70" s="26"/>
      <c r="M70" s="63"/>
      <c r="N70" s="64"/>
      <c r="O70" s="64"/>
      <c r="P70" s="64"/>
      <c r="Q70" s="64"/>
      <c r="R70" s="64"/>
    </row>
    <row r="71" customFormat="false" ht="14.9" hidden="false" customHeight="false" outlineLevel="0" collapsed="false">
      <c r="B71" s="50" t="s">
        <v>139</v>
      </c>
      <c r="C71" s="68"/>
      <c r="D71" s="68"/>
      <c r="E71" s="69" t="s">
        <v>19</v>
      </c>
      <c r="F71" s="65" t="n">
        <v>0</v>
      </c>
      <c r="G71" s="59" t="n">
        <f aca="false">IF(I71="oui",F71,IF(I71="partiellement",F71/2,0))*(IF(ISBLANK(D71),1,IF(OR(I71=D71,D71=2),IF(ISBLANK(K71),0,1),1)))</f>
        <v>0</v>
      </c>
      <c r="H71" s="60"/>
      <c r="I71" s="44" t="s">
        <v>27</v>
      </c>
      <c r="J71" s="36" t="str">
        <f aca="false">IF(C71="","",IF(I71=D71,C71,IF(D71=2,IF(OR(I71="oui",I71="partiellement"),C71,""),"")))</f>
        <v/>
      </c>
      <c r="K71" s="26"/>
      <c r="M71" s="63"/>
      <c r="N71" s="64"/>
      <c r="O71" s="64"/>
      <c r="P71" s="64"/>
      <c r="Q71" s="64"/>
      <c r="R71" s="64"/>
    </row>
    <row r="72" customFormat="false" ht="14.9" hidden="false" customHeight="false" outlineLevel="0" collapsed="false">
      <c r="A72" s="1" t="s">
        <v>79</v>
      </c>
      <c r="B72" s="71" t="s">
        <v>140</v>
      </c>
      <c r="C72" s="68"/>
      <c r="D72" s="68"/>
      <c r="E72" s="69" t="s">
        <v>19</v>
      </c>
      <c r="F72" s="32" t="n">
        <v>1</v>
      </c>
      <c r="G72" s="33" t="n">
        <f aca="false">IF(I72="oui",F72,IF(I72="partiellement",F72/2,0))*(IF(ISBLANK(D72),1,IF(OR(I72=D72,D72=2),IF(ISBLANK(K72),0,1),1)))</f>
        <v>1</v>
      </c>
      <c r="H72" s="34" t="n">
        <f aca="false">G72</f>
        <v>1</v>
      </c>
      <c r="I72" s="44" t="s">
        <v>22</v>
      </c>
      <c r="J72" s="36" t="str">
        <f aca="false">IF(C72="","",IF(I72=D72,C72,IF(D72=2,IF(OR(I72="oui",I72="partiellement"),C72,""),"")))</f>
        <v/>
      </c>
      <c r="K72" s="26"/>
      <c r="M72" s="63"/>
      <c r="N72" s="64"/>
      <c r="O72" s="64"/>
      <c r="P72" s="64"/>
      <c r="Q72" s="64"/>
      <c r="R72" s="64"/>
    </row>
    <row r="73" customFormat="false" ht="41.75" hidden="false" customHeight="false" outlineLevel="0" collapsed="false">
      <c r="A73" s="1" t="s">
        <v>105</v>
      </c>
      <c r="B73" s="3" t="s">
        <v>141</v>
      </c>
      <c r="C73" s="68"/>
      <c r="D73" s="68"/>
      <c r="E73" s="69" t="s">
        <v>19</v>
      </c>
      <c r="F73" s="32" t="n">
        <v>2</v>
      </c>
      <c r="G73" s="33" t="n">
        <f aca="false">IF(I73="oui",F73,IF(I73="partiellement",F73/2,0))*(IF(ISBLANK(D73),1,IF(OR(I73=D73,D73=2),IF(ISBLANK(K73),0,1),1)))</f>
        <v>0</v>
      </c>
      <c r="H73" s="34" t="n">
        <f aca="false">G73</f>
        <v>0</v>
      </c>
      <c r="I73" s="44" t="s">
        <v>27</v>
      </c>
      <c r="J73" s="36" t="str">
        <f aca="false">IF(C73="","",IF(I73=D73,C73,IF(D73=2,IF(OR(I73="oui",I73="partiellement"),C73,""),"")))</f>
        <v/>
      </c>
      <c r="K73" s="26"/>
      <c r="M73" s="63"/>
      <c r="N73" s="64"/>
      <c r="O73" s="64"/>
      <c r="P73" s="64"/>
      <c r="Q73" s="64"/>
      <c r="R73" s="64"/>
    </row>
    <row r="74" customFormat="false" ht="28.35" hidden="false" customHeight="false" outlineLevel="0" collapsed="false">
      <c r="A74" s="1" t="s">
        <v>79</v>
      </c>
      <c r="B74" s="3" t="s">
        <v>142</v>
      </c>
      <c r="C74" s="75"/>
      <c r="D74" s="75"/>
      <c r="E74" s="76" t="s">
        <v>18</v>
      </c>
      <c r="F74" s="32" t="n">
        <v>2</v>
      </c>
      <c r="G74" s="33" t="n">
        <f aca="false">IF(I74="oui",F74,IF(I74="partiellement",F74/2,0))*(IF(ISBLANK(D74),1,IF(OR(I74=D74,D74=2),IF(ISBLANK(K74),0,1),1)))</f>
        <v>2</v>
      </c>
      <c r="H74" s="34" t="n">
        <f aca="false">G74</f>
        <v>2</v>
      </c>
      <c r="I74" s="44" t="s">
        <v>22</v>
      </c>
      <c r="J74" s="36" t="str">
        <f aca="false">IF(C74="","",IF(I74=D74,C74,IF(D74=2,IF(OR(I74="oui",I74="partiellement"),C74,""),"")))</f>
        <v/>
      </c>
      <c r="K74" s="26"/>
      <c r="M74" s="63"/>
      <c r="N74" s="64"/>
      <c r="O74" s="64"/>
      <c r="P74" s="64"/>
      <c r="Q74" s="64"/>
      <c r="R74" s="64"/>
    </row>
    <row r="75" customFormat="false" ht="28.35" hidden="false" customHeight="false" outlineLevel="0" collapsed="false">
      <c r="A75" s="1" t="s">
        <v>79</v>
      </c>
      <c r="B75" s="78" t="s">
        <v>143</v>
      </c>
      <c r="C75" s="75" t="s">
        <v>144</v>
      </c>
      <c r="D75" s="75" t="s">
        <v>22</v>
      </c>
      <c r="E75" s="76" t="s">
        <v>18</v>
      </c>
      <c r="F75" s="32" t="n">
        <v>4</v>
      </c>
      <c r="G75" s="79" t="n">
        <f aca="false">IF(I75="oui",F75,IF(I75="partiellement",F75/2,0))*(IF(ISBLANK(D75),1,IF(OR(I75=D75,D75=2),IF(ISBLANK(K75),0,1),1)))</f>
        <v>4</v>
      </c>
      <c r="H75" s="80" t="n">
        <f aca="false">G75</f>
        <v>4</v>
      </c>
      <c r="I75" s="81" t="s">
        <v>22</v>
      </c>
      <c r="J75" s="82" t="str">
        <f aca="false">IF(C75="","",IF(I75=D75,C75,IF(D75=2,IF(OR(I75="oui",I75="partiellement"),C75,""),"")))</f>
        <v>Si oui, préciser l'URL (ou indiquez "Theia/OZCAR")</v>
      </c>
      <c r="K75" s="83" t="s">
        <v>145</v>
      </c>
    </row>
  </sheetData>
  <sheetProtection sheet="true" formatCells="false" formatColumns="false" formatRows="false"/>
  <mergeCells count="4">
    <mergeCell ref="G1:K1"/>
    <mergeCell ref="M2:R2"/>
    <mergeCell ref="I3:J3"/>
    <mergeCell ref="M10:R10"/>
  </mergeCells>
  <conditionalFormatting sqref="A40:A46 A15:A38 A4:A13 A48:A58 A62:A71 A60 A73:A1048576">
    <cfRule type="cellIs" priority="2" operator="equal" aboveAverage="0" equalAverage="0" bottom="0" percent="0" rank="0" text="" dxfId="0">
      <formula>"Theia/OZCAR"</formula>
    </cfRule>
  </conditionalFormatting>
  <conditionalFormatting sqref="A14">
    <cfRule type="cellIs" priority="3" operator="equal" aboveAverage="0" equalAverage="0" bottom="0" percent="0" rank="0" text="" dxfId="1">
      <formula>"Theia/OZCAR"</formula>
    </cfRule>
  </conditionalFormatting>
  <conditionalFormatting sqref="A39">
    <cfRule type="cellIs" priority="4" operator="equal" aboveAverage="0" equalAverage="0" bottom="0" percent="0" rank="0" text="" dxfId="2">
      <formula>"Theia/OZCAR"</formula>
    </cfRule>
  </conditionalFormatting>
  <conditionalFormatting sqref="A47">
    <cfRule type="cellIs" priority="5" operator="equal" aboveAverage="0" equalAverage="0" bottom="0" percent="0" rank="0" text="" dxfId="3">
      <formula>"Theia/OZCAR"</formula>
    </cfRule>
  </conditionalFormatting>
  <conditionalFormatting sqref="A72">
    <cfRule type="cellIs" priority="6" operator="equal" aboveAverage="0" equalAverage="0" bottom="0" percent="0" rank="0" text="" dxfId="4">
      <formula>"Theia/OZCAR"</formula>
    </cfRule>
  </conditionalFormatting>
  <conditionalFormatting sqref="A61">
    <cfRule type="cellIs" priority="7" operator="equal" aboveAverage="0" equalAverage="0" bottom="0" percent="0" rank="0" text="" dxfId="5">
      <formula>"Theia/OZCAR"</formula>
    </cfRule>
  </conditionalFormatting>
  <conditionalFormatting sqref="I3:J3">
    <cfRule type="cellIs" priority="8" operator="equal" aboveAverage="0" equalAverage="0" bottom="0" percent="0" rank="0" text="" dxfId="6">
      <formula>"entrez le nom ici"</formula>
    </cfRule>
  </conditionalFormatting>
  <conditionalFormatting sqref="A59">
    <cfRule type="cellIs" priority="9" operator="equal" aboveAverage="0" equalAverage="0" bottom="0" percent="0" rank="0" text="" dxfId="7">
      <formula>"Theia/OZCAR"</formula>
    </cfRule>
  </conditionalFormatting>
  <dataValidations count="2">
    <dataValidation allowBlank="true" operator="between" prompt="oui ou non?" promptTitle="Réponse attendue" showDropDown="false" showErrorMessage="true" showInputMessage="true" sqref="I7:I11 I13:I17 I19:I25 I28:I29 I31:I36 I38 I41:I43 I47 I53 I56:I59 I61:I63 I65 I67:I73 I75" type="list">
      <formula1>calcul!$B$5:$B$7</formula1>
      <formula2>0</formula2>
    </dataValidation>
    <dataValidation allowBlank="true" operator="between" prompt="oui, non ou partiellement?" promptTitle="Réponse attendue" showDropDown="false" showErrorMessage="true" showInputMessage="true" sqref="I5 I26 I39 I44:I46 I48:I52 I54 I64 I74" type="list">
      <formula1>calcul!$C$5:$C$8</formula1>
      <formula2>0</formula2>
    </dataValidation>
  </dataValidations>
  <hyperlinks>
    <hyperlink ref="K31" r:id="rId1" display="http://sokarst.org"/>
  </hyperlink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S75"/>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pane xSplit="2" ySplit="2" topLeftCell="C3" activePane="bottomRight" state="frozen"/>
      <selection pane="topLeft" activeCell="A1" activeCellId="0" sqref="A1"/>
      <selection pane="topRight" activeCell="C1" activeCellId="0" sqref="C1"/>
      <selection pane="bottomLeft" activeCell="A3" activeCellId="0" sqref="A3"/>
      <selection pane="bottomRight" activeCell="E1" activeCellId="0" sqref="E1"/>
    </sheetView>
  </sheetViews>
  <sheetFormatPr defaultRowHeight="14.5" zeroHeight="false" outlineLevelRow="0" outlineLevelCol="0"/>
  <cols>
    <col collapsed="false" customWidth="true" hidden="false" outlineLevel="0" max="1" min="1" style="1" width="13.45"/>
    <col collapsed="false" customWidth="true" hidden="false" outlineLevel="0" max="2" min="2" style="2" width="52.28"/>
    <col collapsed="false" customWidth="true" hidden="true" outlineLevel="0" max="3" min="3" style="3" width="29.18"/>
    <col collapsed="false" customWidth="true" hidden="true" outlineLevel="0" max="4" min="4" style="3" width="4.54"/>
    <col collapsed="false" customWidth="true" hidden="false" outlineLevel="0" max="5" min="5" style="4" width="4.46"/>
    <col collapsed="false" customWidth="true" hidden="false" outlineLevel="0" max="6" min="6" style="3" width="5"/>
    <col collapsed="false" customWidth="true" hidden="false" outlineLevel="0" max="7" min="7" style="3" width="6"/>
    <col collapsed="false" customWidth="true" hidden="true" outlineLevel="0" max="8" min="8" style="3" width="6"/>
    <col collapsed="false" customWidth="true" hidden="false" outlineLevel="0" max="9" min="9" style="4" width="6.82"/>
    <col collapsed="false" customWidth="true" hidden="false" outlineLevel="0" max="10" min="10" style="5" width="28.54"/>
    <col collapsed="false" customWidth="true" hidden="false" outlineLevel="0" max="11" min="11" style="6" width="28.81"/>
    <col collapsed="false" customWidth="true" hidden="false" outlineLevel="0" max="12" min="12" style="7" width="3.18"/>
    <col collapsed="false" customWidth="true" hidden="false" outlineLevel="0" max="13" min="13" style="8" width="18.18"/>
    <col collapsed="false" customWidth="true" hidden="false" outlineLevel="0" max="18" min="14" style="0" width="7.54"/>
    <col collapsed="false" customWidth="true" hidden="false" outlineLevel="0" max="1025" min="19" style="0" width="10.53"/>
  </cols>
  <sheetData>
    <row r="1" s="13" customFormat="true" ht="24.65" hidden="false" customHeight="true" outlineLevel="0" collapsed="false">
      <c r="A1" s="1"/>
      <c r="B1" s="9"/>
      <c r="C1" s="3"/>
      <c r="D1" s="3"/>
      <c r="E1" s="4"/>
      <c r="F1" s="3"/>
      <c r="G1" s="10" t="s">
        <v>0</v>
      </c>
      <c r="H1" s="10"/>
      <c r="I1" s="10"/>
      <c r="J1" s="10"/>
      <c r="K1" s="10"/>
      <c r="L1" s="11"/>
      <c r="M1" s="12"/>
    </row>
    <row r="2" s="21" customFormat="true" ht="44" hidden="false" customHeight="true" outlineLevel="0" collapsed="false">
      <c r="A2" s="14" t="s">
        <v>1</v>
      </c>
      <c r="B2" s="15" t="s">
        <v>2</v>
      </c>
      <c r="C2" s="14" t="s">
        <v>3</v>
      </c>
      <c r="D2" s="14" t="s">
        <v>4</v>
      </c>
      <c r="E2" s="14" t="s">
        <v>5</v>
      </c>
      <c r="F2" s="14" t="s">
        <v>6</v>
      </c>
      <c r="G2" s="16" t="s">
        <v>7</v>
      </c>
      <c r="H2" s="17" t="s">
        <v>8</v>
      </c>
      <c r="I2" s="17" t="s">
        <v>9</v>
      </c>
      <c r="J2" s="17" t="s">
        <v>10</v>
      </c>
      <c r="K2" s="18" t="s">
        <v>11</v>
      </c>
      <c r="L2" s="19"/>
      <c r="M2" s="20" t="s">
        <v>12</v>
      </c>
      <c r="N2" s="20"/>
      <c r="O2" s="20"/>
      <c r="P2" s="20"/>
      <c r="Q2" s="20"/>
      <c r="R2" s="20"/>
    </row>
    <row r="3" s="21" customFormat="true" ht="21.5" hidden="false" customHeight="false" outlineLevel="0" collapsed="false">
      <c r="A3" s="22"/>
      <c r="B3" s="3" t="s">
        <v>13</v>
      </c>
      <c r="C3" s="22"/>
      <c r="D3" s="22"/>
      <c r="E3" s="22"/>
      <c r="F3" s="22"/>
      <c r="G3" s="23"/>
      <c r="H3" s="24"/>
      <c r="I3" s="25" t="s">
        <v>146</v>
      </c>
      <c r="J3" s="25"/>
      <c r="K3" s="26"/>
      <c r="L3" s="19"/>
      <c r="M3" s="27" t="str">
        <f aca="false">CONCATENATE("Score de l'observatoire : ",IF(I3="entrez le nom ici","remplir case I3 SVP",I3))</f>
        <v>Score de l'observatoire : remplir case I3 SVP</v>
      </c>
      <c r="N3" s="28"/>
      <c r="O3" s="28"/>
      <c r="P3" s="28"/>
      <c r="Q3" s="28"/>
      <c r="R3" s="28"/>
    </row>
    <row r="4" customFormat="false" ht="42" hidden="false" customHeight="false" outlineLevel="0" collapsed="false">
      <c r="B4" s="29" t="s">
        <v>15</v>
      </c>
      <c r="C4" s="30"/>
      <c r="D4" s="30"/>
      <c r="E4" s="31"/>
      <c r="F4" s="32"/>
      <c r="G4" s="33"/>
      <c r="H4" s="34"/>
      <c r="I4" s="35"/>
      <c r="J4" s="36"/>
      <c r="K4" s="26"/>
      <c r="M4" s="37"/>
      <c r="N4" s="38" t="s">
        <v>16</v>
      </c>
      <c r="O4" s="39" t="s">
        <v>17</v>
      </c>
      <c r="P4" s="40" t="s">
        <v>18</v>
      </c>
      <c r="Q4" s="41" t="s">
        <v>19</v>
      </c>
      <c r="R4" s="42" t="s">
        <v>20</v>
      </c>
    </row>
    <row r="5" customFormat="false" ht="29.5" hidden="false" customHeight="false" outlineLevel="0" collapsed="false">
      <c r="B5" s="3" t="s">
        <v>21</v>
      </c>
      <c r="C5" s="32"/>
      <c r="D5" s="32"/>
      <c r="E5" s="43" t="s">
        <v>20</v>
      </c>
      <c r="F5" s="32" t="n">
        <v>2</v>
      </c>
      <c r="G5" s="33" t="n">
        <f aca="false">IF(I5="oui",F5,IF(I5="partiellement",F5/2,0))*(IF(ISBLANK(D5),1,IF(OR(I5=D5,D5=2),IF(ISBLANK(K5),0,1),1)))</f>
        <v>0</v>
      </c>
      <c r="H5" s="34" t="n">
        <f aca="false">G5</f>
        <v>0</v>
      </c>
      <c r="I5" s="44" t="s">
        <v>147</v>
      </c>
      <c r="J5" s="36" t="str">
        <f aca="false">IF(C5="","",IF(I5=D5,C5,IF(D5=2,IF(OR(I5="oui",I5="partiellement"),C5,""),"")))</f>
        <v/>
      </c>
      <c r="K5" s="26"/>
      <c r="M5" s="45" t="s">
        <v>22</v>
      </c>
      <c r="N5" s="46" t="n">
        <f aca="false">COUNTIFS($E$4:$E$75,N$4,$I$4:$I$75,$M5)</f>
        <v>0</v>
      </c>
      <c r="O5" s="46" t="n">
        <f aca="false">COUNTIFS($E$4:$E$75,O$4,$I$4:$I$75,$M5)</f>
        <v>0</v>
      </c>
      <c r="P5" s="46" t="n">
        <f aca="false">COUNTIFS($E$4:$E$75,P$4,$I$4:$I$75,$M5)</f>
        <v>0</v>
      </c>
      <c r="Q5" s="46" t="n">
        <f aca="false">COUNTIFS($E$4:$E$75,Q$4,$I$4:$I$75,$M5)</f>
        <v>0</v>
      </c>
      <c r="R5" s="46" t="n">
        <f aca="false">COUNTIFS($E$4:$E$75,R$4,$I$4:$I$75,$M5)</f>
        <v>0</v>
      </c>
    </row>
    <row r="6" customFormat="false" ht="44" hidden="false" customHeight="false" outlineLevel="0" collapsed="false">
      <c r="B6" s="3" t="s">
        <v>24</v>
      </c>
      <c r="C6" s="30"/>
      <c r="D6" s="30"/>
      <c r="E6" s="31" t="s">
        <v>16</v>
      </c>
      <c r="F6" s="47" t="n">
        <f aca="false">MAX(F7:F11)</f>
        <v>4</v>
      </c>
      <c r="G6" s="48" t="n">
        <f aca="false">MAX(G7:G11)</f>
        <v>0</v>
      </c>
      <c r="H6" s="49" t="n">
        <f aca="false">G6</f>
        <v>0</v>
      </c>
      <c r="I6" s="35"/>
      <c r="J6" s="36" t="str">
        <f aca="false">IF(C6="","",IF(I6=D6,C6,IF(D6=2,IF(OR(I6="oui",I6="partiellement"),C6,""),"")))</f>
        <v/>
      </c>
      <c r="K6" s="26"/>
      <c r="M6" s="45" t="s">
        <v>25</v>
      </c>
      <c r="N6" s="46" t="n">
        <f aca="false">COUNTIFS($E$4:$E$75,N$4,$I$4:$I$75,$M6)</f>
        <v>0</v>
      </c>
      <c r="O6" s="46" t="n">
        <f aca="false">COUNTIFS($E$4:$E$75,O$4,$I$4:$I$75,$M6)</f>
        <v>0</v>
      </c>
      <c r="P6" s="46" t="n">
        <f aca="false">COUNTIFS($E$4:$E$75,P$4,$I$4:$I$75,$M6)</f>
        <v>0</v>
      </c>
      <c r="Q6" s="46" t="n">
        <f aca="false">COUNTIFS($E$4:$E$75,Q$4,$I$4:$I$75,$M6)</f>
        <v>0</v>
      </c>
      <c r="R6" s="46" t="n">
        <f aca="false">COUNTIFS($E$4:$E$75,R$4,$I$4:$I$75,$M6)</f>
        <v>0</v>
      </c>
    </row>
    <row r="7" customFormat="false" ht="14.5" hidden="false" customHeight="false" outlineLevel="0" collapsed="false">
      <c r="B7" s="50" t="s">
        <v>26</v>
      </c>
      <c r="C7" s="30"/>
      <c r="D7" s="30"/>
      <c r="E7" s="31" t="s">
        <v>16</v>
      </c>
      <c r="F7" s="51" t="n">
        <v>0</v>
      </c>
      <c r="G7" s="52" t="n">
        <f aca="false">IF(I7="oui",F7,IF(I7="partiellement",F7/2,0))*(IF(ISBLANK(D7),1,IF(OR(I7=D7,D7=2),IF(ISBLANK(K7),0,1),1)))</f>
        <v>0</v>
      </c>
      <c r="H7" s="53"/>
      <c r="I7" s="44" t="s">
        <v>148</v>
      </c>
      <c r="J7" s="36" t="str">
        <f aca="false">IF(C7="","",IF(I7=D7,C7,IF(D7=2,IF(OR(I7="oui",I7="partiellement"),C7,""),"")))</f>
        <v/>
      </c>
      <c r="K7" s="26"/>
      <c r="M7" s="45" t="s">
        <v>27</v>
      </c>
      <c r="N7" s="46" t="n">
        <f aca="false">COUNTIFS($E$4:$E$75,N$4,$I$4:$I$75,$M7)</f>
        <v>0</v>
      </c>
      <c r="O7" s="46" t="n">
        <f aca="false">COUNTIFS($E$4:$E$75,O$4,$I$4:$I$75,$M7)</f>
        <v>0</v>
      </c>
      <c r="P7" s="46" t="n">
        <f aca="false">COUNTIFS($E$4:$E$75,P$4,$I$4:$I$75,$M7)</f>
        <v>0</v>
      </c>
      <c r="Q7" s="46" t="n">
        <f aca="false">COUNTIFS($E$4:$E$75,Q$4,$I$4:$I$75,$M7)</f>
        <v>0</v>
      </c>
      <c r="R7" s="46" t="n">
        <f aca="false">COUNTIFS($E$4:$E$75,R$4,$I$4:$I$75,$M7)</f>
        <v>0</v>
      </c>
    </row>
    <row r="8" customFormat="false" ht="15" hidden="false" customHeight="false" outlineLevel="0" collapsed="false">
      <c r="B8" s="50" t="s">
        <v>28</v>
      </c>
      <c r="C8" s="30"/>
      <c r="D8" s="30"/>
      <c r="E8" s="31" t="s">
        <v>16</v>
      </c>
      <c r="F8" s="51" t="n">
        <v>1</v>
      </c>
      <c r="G8" s="52" t="n">
        <f aca="false">IF(I8="oui",F8,IF(I8="partiellement",F8/2,0))*(IF(ISBLANK(D8),1,IF(OR(I8=D8,D8=2),IF(ISBLANK(K8),0,1),1)))</f>
        <v>0</v>
      </c>
      <c r="H8" s="53"/>
      <c r="I8" s="44" t="s">
        <v>148</v>
      </c>
      <c r="J8" s="36" t="str">
        <f aca="false">IF(C8="","",IF(I8=D8,C8,IF(D8=2,IF(OR(I8="oui",I8="partiellement"),C8,""),"")))</f>
        <v/>
      </c>
      <c r="K8" s="26"/>
      <c r="M8" s="45" t="s">
        <v>29</v>
      </c>
      <c r="N8" s="46" t="n">
        <f aca="false">COUNTIFS($E$4:$E$75,N$4,$I$4:$I$75,$M8)</f>
        <v>0</v>
      </c>
      <c r="O8" s="46" t="n">
        <f aca="false">COUNTIFS($E$4:$E$75,O$4,$I$4:$I$75,$M8)</f>
        <v>0</v>
      </c>
      <c r="P8" s="46" t="n">
        <f aca="false">COUNTIFS($E$4:$E$75,P$4,$I$4:$I$75,$M8)</f>
        <v>0</v>
      </c>
      <c r="Q8" s="46" t="n">
        <f aca="false">COUNTIFS($E$4:$E$75,Q$4,$I$4:$I$75,$M8)</f>
        <v>0</v>
      </c>
      <c r="R8" s="46" t="n">
        <f aca="false">COUNTIFS($E$4:$E$75,R$4,$I$4:$I$75,$M8)</f>
        <v>0</v>
      </c>
    </row>
    <row r="9" customFormat="false" ht="15" hidden="false" customHeight="false" outlineLevel="0" collapsed="false">
      <c r="B9" s="50" t="s">
        <v>30</v>
      </c>
      <c r="C9" s="30"/>
      <c r="D9" s="30"/>
      <c r="E9" s="31" t="s">
        <v>16</v>
      </c>
      <c r="F9" s="51" t="n">
        <v>4</v>
      </c>
      <c r="G9" s="52" t="n">
        <f aca="false">IF(I9="oui",F9,IF(I9="partiellement",F9/2,0))*(IF(ISBLANK(D9),1,IF(OR(I9=D9,D9=2),IF(ISBLANK(K9),0,1),1)))</f>
        <v>0</v>
      </c>
      <c r="H9" s="53"/>
      <c r="I9" s="44" t="s">
        <v>148</v>
      </c>
      <c r="J9" s="36" t="str">
        <f aca="false">IF(C9="","",IF(I9=D9,C9,IF(D9=2,IF(OR(I9="oui",I9="partiellement"),C9,""),"")))</f>
        <v/>
      </c>
      <c r="K9" s="26"/>
      <c r="M9" s="54" t="s">
        <v>31</v>
      </c>
      <c r="N9" s="55" t="n">
        <f aca="false">(SUMIFS($H$4:$H$75,$E$4:$E$75,N$4)/calcul!F4)</f>
        <v>0</v>
      </c>
      <c r="O9" s="55" t="n">
        <f aca="false">(SUMIFS($H$4:$H$75,$E$4:$E$75,O$4)/calcul!G4)</f>
        <v>0</v>
      </c>
      <c r="P9" s="55" t="n">
        <f aca="false">(SUMIFS($H$4:$H$75,$E$4:$E$75,P$4)/calcul!H4)</f>
        <v>0</v>
      </c>
      <c r="Q9" s="55" t="n">
        <f aca="false">(SUMIFS($H$4:$H$75,$E$4:$E$75,Q$4)/calcul!I4)</f>
        <v>0</v>
      </c>
      <c r="R9" s="56" t="n">
        <f aca="false">(SUMIFS($H$4:$H$75,$E$4:$E$75,R$4)/calcul!J4)</f>
        <v>0</v>
      </c>
    </row>
    <row r="10" customFormat="false" ht="29" hidden="false" customHeight="true" outlineLevel="0" collapsed="false">
      <c r="B10" s="50" t="s">
        <v>32</v>
      </c>
      <c r="C10" s="30"/>
      <c r="D10" s="30"/>
      <c r="E10" s="31" t="s">
        <v>16</v>
      </c>
      <c r="F10" s="51" t="n">
        <v>4</v>
      </c>
      <c r="G10" s="52" t="n">
        <f aca="false">IF(I10="oui",F10,IF(I10="partiellement",F10/2,0))*(IF(ISBLANK(D10),1,IF(OR(I10=D10,D10=2),IF(ISBLANK(K10),0,1),1)))</f>
        <v>0</v>
      </c>
      <c r="H10" s="53"/>
      <c r="I10" s="44" t="s">
        <v>148</v>
      </c>
      <c r="J10" s="36" t="str">
        <f aca="false">IF(C10="","",IF(I10=D10,C10,IF(D10=2,IF(OR(I10="oui",I10="partiellement"),C10,""),"")))</f>
        <v/>
      </c>
      <c r="K10" s="26"/>
      <c r="M10" s="57" t="s">
        <v>33</v>
      </c>
      <c r="N10" s="57"/>
      <c r="O10" s="57"/>
      <c r="P10" s="57"/>
      <c r="Q10" s="57"/>
      <c r="R10" s="57"/>
    </row>
    <row r="11" customFormat="false" ht="15" hidden="false" customHeight="false" outlineLevel="0" collapsed="false">
      <c r="B11" s="50" t="s">
        <v>34</v>
      </c>
      <c r="C11" s="58" t="s">
        <v>35</v>
      </c>
      <c r="D11" s="58" t="s">
        <v>22</v>
      </c>
      <c r="E11" s="31" t="s">
        <v>16</v>
      </c>
      <c r="F11" s="51" t="n">
        <v>1</v>
      </c>
      <c r="G11" s="59" t="n">
        <f aca="false">IF(I11="oui",F11,IF(I11="partiellement",F11/2,0))*(IF(ISBLANK(D11),1,IF(OR(I11=D11,D11=2),IF(ISBLANK(K11),0,1),1)))</f>
        <v>0</v>
      </c>
      <c r="H11" s="60"/>
      <c r="I11" s="44" t="s">
        <v>148</v>
      </c>
      <c r="J11" s="36" t="str">
        <f aca="false">IF(C11="","",IF(I11=D11,C11,IF(D11=2,IF(OR(I11="oui",I11="partiellement"),C11,""),"")))</f>
        <v/>
      </c>
      <c r="K11" s="26"/>
      <c r="S11" s="7"/>
    </row>
    <row r="12" customFormat="false" ht="44" hidden="false" customHeight="false" outlineLevel="0" collapsed="false">
      <c r="B12" s="3" t="s">
        <v>37</v>
      </c>
      <c r="C12" s="58"/>
      <c r="D12" s="58"/>
      <c r="E12" s="61" t="s">
        <v>17</v>
      </c>
      <c r="F12" s="47" t="n">
        <f aca="false">MAX(F13:F17)</f>
        <v>4</v>
      </c>
      <c r="G12" s="48" t="n">
        <f aca="false">MAX(G13:G17)</f>
        <v>0</v>
      </c>
      <c r="H12" s="49" t="n">
        <f aca="false">G12</f>
        <v>0</v>
      </c>
      <c r="I12" s="35"/>
      <c r="J12" s="36" t="str">
        <f aca="false">IF(C12="","",IF(I12=D12,C12,IF(D12=2,IF(OR(I12="oui",I12="partiellement"),C12,""),"")))</f>
        <v/>
      </c>
      <c r="K12" s="26"/>
      <c r="M12" s="62"/>
      <c r="N12" s="62"/>
      <c r="O12" s="62"/>
      <c r="P12" s="62"/>
      <c r="Q12" s="62"/>
      <c r="R12" s="62"/>
    </row>
    <row r="13" customFormat="false" ht="14.5" hidden="false" customHeight="false" outlineLevel="0" collapsed="false">
      <c r="B13" s="50" t="s">
        <v>38</v>
      </c>
      <c r="C13" s="58"/>
      <c r="D13" s="58"/>
      <c r="E13" s="61" t="s">
        <v>17</v>
      </c>
      <c r="F13" s="51" t="n">
        <v>0</v>
      </c>
      <c r="G13" s="52" t="n">
        <f aca="false">IF(I13="oui",F13,IF(I13="partiellement",F13/2,0))*(IF(ISBLANK(D13),1,IF(OR(I13=D13,D13=2),IF(ISBLANK(K13),0,1),1)))</f>
        <v>0</v>
      </c>
      <c r="H13" s="53"/>
      <c r="I13" s="44" t="s">
        <v>148</v>
      </c>
      <c r="J13" s="36" t="str">
        <f aca="false">IF(C13="","",IF(I13=D13,C13,IF(D13=2,IF(OR(I13="oui",I13="partiellement"),C13,""),"")))</f>
        <v/>
      </c>
      <c r="K13" s="26"/>
      <c r="M13" s="62"/>
      <c r="N13" s="62"/>
      <c r="O13" s="62"/>
      <c r="P13" s="62"/>
      <c r="Q13" s="62"/>
      <c r="R13" s="62"/>
    </row>
    <row r="14" customFormat="false" ht="29" hidden="false" customHeight="false" outlineLevel="0" collapsed="false">
      <c r="B14" s="50" t="s">
        <v>39</v>
      </c>
      <c r="C14" s="58"/>
      <c r="D14" s="58"/>
      <c r="E14" s="61" t="s">
        <v>17</v>
      </c>
      <c r="F14" s="51" t="n">
        <v>2</v>
      </c>
      <c r="G14" s="52" t="n">
        <f aca="false">IF(I14="oui",F14,IF(I14="partiellement",F14/2,0))*(IF(ISBLANK(D14),1,IF(OR(I14=D14,D14=2),IF(ISBLANK(K14),0,1),1)))</f>
        <v>0</v>
      </c>
      <c r="H14" s="53"/>
      <c r="I14" s="44" t="s">
        <v>148</v>
      </c>
      <c r="J14" s="36" t="str">
        <f aca="false">IF(C14="","",IF(I14=D14,C14,IF(D14=2,IF(OR(I14="oui",I14="partiellement"),C14,""),"")))</f>
        <v/>
      </c>
      <c r="K14" s="26"/>
      <c r="M14" s="62"/>
      <c r="N14" s="62"/>
      <c r="O14" s="62"/>
      <c r="P14" s="62"/>
      <c r="Q14" s="62"/>
      <c r="R14" s="62"/>
    </row>
    <row r="15" customFormat="false" ht="29" hidden="false" customHeight="false" outlineLevel="0" collapsed="false">
      <c r="B15" s="50" t="s">
        <v>41</v>
      </c>
      <c r="C15" s="58"/>
      <c r="D15" s="58"/>
      <c r="E15" s="61" t="s">
        <v>17</v>
      </c>
      <c r="F15" s="51" t="n">
        <v>3</v>
      </c>
      <c r="G15" s="52" t="n">
        <f aca="false">IF(I15="oui",F15,IF(I15="partiellement",F15/2,0))*(IF(ISBLANK(D15),1,IF(OR(I15=D15,D15=2),IF(ISBLANK(K15),0,1),1)))</f>
        <v>0</v>
      </c>
      <c r="H15" s="53"/>
      <c r="I15" s="44" t="s">
        <v>148</v>
      </c>
      <c r="J15" s="36" t="str">
        <f aca="false">IF(C15="","",IF(I15=D15,C15,IF(D15=2,IF(OR(I15="oui",I15="partiellement"),C15,""),"")))</f>
        <v/>
      </c>
      <c r="K15" s="26"/>
      <c r="M15" s="62"/>
      <c r="N15" s="62"/>
      <c r="O15" s="62"/>
      <c r="P15" s="62"/>
      <c r="Q15" s="62"/>
      <c r="R15" s="62"/>
    </row>
    <row r="16" customFormat="false" ht="58" hidden="false" customHeight="false" outlineLevel="0" collapsed="false">
      <c r="A16" s="1" t="s">
        <v>43</v>
      </c>
      <c r="B16" s="50" t="s">
        <v>44</v>
      </c>
      <c r="C16" s="58"/>
      <c r="D16" s="58"/>
      <c r="E16" s="61" t="s">
        <v>17</v>
      </c>
      <c r="F16" s="51" t="n">
        <v>4</v>
      </c>
      <c r="G16" s="52" t="n">
        <f aca="false">IF(I16="oui",F16,IF(I16="partiellement",F16/2,0))*(IF(ISBLANK(D16),1,IF(OR(I16=D16,D16=2),IF(ISBLANK(K16),0,1),1)))</f>
        <v>0</v>
      </c>
      <c r="H16" s="53"/>
      <c r="I16" s="44" t="s">
        <v>148</v>
      </c>
      <c r="J16" s="36" t="str">
        <f aca="false">IF(C16="","",IF(I16=D16,C16,IF(D16=2,IF(OR(I16="oui",I16="partiellement"),C16,""),"")))</f>
        <v/>
      </c>
      <c r="K16" s="26"/>
      <c r="M16" s="62"/>
      <c r="N16" s="62"/>
      <c r="O16" s="62"/>
      <c r="P16" s="62"/>
      <c r="Q16" s="62"/>
      <c r="R16" s="62"/>
    </row>
    <row r="17" customFormat="false" ht="15" hidden="false" customHeight="false" outlineLevel="0" collapsed="false">
      <c r="B17" s="50" t="s">
        <v>34</v>
      </c>
      <c r="C17" s="58" t="s">
        <v>35</v>
      </c>
      <c r="D17" s="58" t="s">
        <v>22</v>
      </c>
      <c r="E17" s="61" t="s">
        <v>17</v>
      </c>
      <c r="F17" s="51" t="n">
        <v>1</v>
      </c>
      <c r="G17" s="59" t="n">
        <f aca="false">IF(I17="oui",F17,IF(I17="partiellement",F17/2,0))*(IF(ISBLANK(D17),1,IF(OR(I17=D17,D17=2),IF(ISBLANK(K17),0,1),1)))</f>
        <v>0</v>
      </c>
      <c r="H17" s="60"/>
      <c r="I17" s="44" t="s">
        <v>148</v>
      </c>
      <c r="J17" s="36" t="str">
        <f aca="false">IF(C17="","",IF(I17=D17,C17,IF(D17=2,IF(OR(I17="oui",I17="partiellement"),C17,""),"")))</f>
        <v/>
      </c>
      <c r="K17" s="26"/>
      <c r="M17" s="62"/>
      <c r="N17" s="62"/>
      <c r="O17" s="62"/>
      <c r="P17" s="62"/>
      <c r="Q17" s="62"/>
      <c r="R17" s="62"/>
    </row>
    <row r="18" customFormat="false" ht="29.5" hidden="false" customHeight="false" outlineLevel="0" collapsed="false">
      <c r="B18" s="3" t="s">
        <v>46</v>
      </c>
      <c r="C18" s="32"/>
      <c r="D18" s="32"/>
      <c r="E18" s="43" t="s">
        <v>20</v>
      </c>
      <c r="F18" s="47" t="n">
        <f aca="false">MAX(F19:F23)</f>
        <v>2</v>
      </c>
      <c r="G18" s="48" t="n">
        <f aca="false">MAX(G19:G23)</f>
        <v>0</v>
      </c>
      <c r="H18" s="49" t="n">
        <f aca="false">G18</f>
        <v>0</v>
      </c>
      <c r="I18" s="35"/>
      <c r="J18" s="36" t="str">
        <f aca="false">IF(C18="","",IF(I18=D18,C18,IF(D18=2,IF(OR(I18="oui",I18="partiellement"),C18,""),"")))</f>
        <v/>
      </c>
      <c r="K18" s="26"/>
      <c r="M18" s="62"/>
      <c r="N18" s="62"/>
      <c r="O18" s="62"/>
      <c r="P18" s="62"/>
      <c r="Q18" s="62"/>
      <c r="R18" s="62"/>
    </row>
    <row r="19" customFormat="false" ht="14.5" hidden="false" customHeight="false" outlineLevel="0" collapsed="false">
      <c r="B19" s="50" t="s">
        <v>47</v>
      </c>
      <c r="C19" s="32"/>
      <c r="D19" s="32"/>
      <c r="E19" s="43" t="s">
        <v>20</v>
      </c>
      <c r="F19" s="51" t="n">
        <v>0</v>
      </c>
      <c r="G19" s="52" t="n">
        <f aca="false">IF(I19="oui",F19,IF(I19="partiellement",F19/2,0))*(IF(ISBLANK(D19),1,IF(OR(I19=D19,D19=2),IF(ISBLANK(K19),0,1),1)))</f>
        <v>0</v>
      </c>
      <c r="H19" s="53"/>
      <c r="I19" s="44" t="s">
        <v>148</v>
      </c>
      <c r="J19" s="36" t="str">
        <f aca="false">IF(C19="","",IF(I19=D19,C19,IF(D19=2,IF(OR(I19="oui",I19="partiellement"),C19,""),"")))</f>
        <v/>
      </c>
      <c r="K19" s="26"/>
      <c r="M19" s="63"/>
      <c r="N19" s="64"/>
      <c r="O19" s="64"/>
      <c r="P19" s="64"/>
      <c r="Q19" s="64"/>
      <c r="R19" s="64"/>
    </row>
    <row r="20" customFormat="false" ht="14.5" hidden="false" customHeight="false" outlineLevel="0" collapsed="false">
      <c r="B20" s="50" t="s">
        <v>48</v>
      </c>
      <c r="C20" s="32"/>
      <c r="D20" s="32"/>
      <c r="E20" s="43" t="s">
        <v>20</v>
      </c>
      <c r="F20" s="51" t="n">
        <v>1</v>
      </c>
      <c r="G20" s="52" t="n">
        <f aca="false">IF(I20="oui",F20,IF(I20="partiellement",F20/2,0))*(IF(ISBLANK(D20),1,IF(OR(I20=D20,D20=2),IF(ISBLANK(K20),0,1),1)))</f>
        <v>0</v>
      </c>
      <c r="H20" s="53"/>
      <c r="I20" s="44" t="s">
        <v>148</v>
      </c>
      <c r="J20" s="36" t="str">
        <f aca="false">IF(C20="","",IF(I20=D20,C20,IF(D20=2,IF(OR(I20="oui",I20="partiellement"),C20,""),"")))</f>
        <v/>
      </c>
      <c r="K20" s="26"/>
      <c r="M20" s="63"/>
      <c r="N20" s="64"/>
      <c r="O20" s="64"/>
      <c r="P20" s="64"/>
      <c r="Q20" s="64"/>
      <c r="R20" s="64"/>
    </row>
    <row r="21" customFormat="false" ht="14.5" hidden="false" customHeight="false" outlineLevel="0" collapsed="false">
      <c r="B21" s="50" t="s">
        <v>49</v>
      </c>
      <c r="C21" s="32"/>
      <c r="D21" s="32"/>
      <c r="E21" s="43" t="s">
        <v>20</v>
      </c>
      <c r="F21" s="51" t="n">
        <v>2</v>
      </c>
      <c r="G21" s="52" t="n">
        <f aca="false">IF(I21="oui",F21,IF(I21="partiellement",F21/2,0))*(IF(ISBLANK(D21),1,IF(OR(I21=D21,D21=2),IF(ISBLANK(K21),0,1),1)))</f>
        <v>0</v>
      </c>
      <c r="H21" s="53"/>
      <c r="I21" s="44" t="s">
        <v>148</v>
      </c>
      <c r="J21" s="36" t="str">
        <f aca="false">IF(C21="","",IF(I21=D21,C21,IF(D21=2,IF(OR(I21="oui",I21="partiellement"),C21,""),"")))</f>
        <v/>
      </c>
      <c r="K21" s="26"/>
      <c r="M21" s="63"/>
      <c r="N21" s="64"/>
      <c r="O21" s="64"/>
      <c r="P21" s="64"/>
      <c r="Q21" s="64"/>
      <c r="R21" s="64"/>
    </row>
    <row r="22" customFormat="false" ht="14.5" hidden="false" customHeight="false" outlineLevel="0" collapsed="false">
      <c r="B22" s="50" t="s">
        <v>50</v>
      </c>
      <c r="C22" s="32"/>
      <c r="D22" s="32"/>
      <c r="E22" s="43" t="s">
        <v>20</v>
      </c>
      <c r="F22" s="51" t="n">
        <v>2</v>
      </c>
      <c r="G22" s="52" t="n">
        <f aca="false">IF(I22="oui",F22,IF(I22="partiellement",F22/2,0))*(IF(ISBLANK(D22),1,IF(OR(I22=D22,D22=2),IF(ISBLANK(K22),0,1),1)))</f>
        <v>0</v>
      </c>
      <c r="H22" s="53"/>
      <c r="I22" s="44" t="s">
        <v>148</v>
      </c>
      <c r="J22" s="36" t="str">
        <f aca="false">IF(C22="","",IF(I22=D22,C22,IF(D22=2,IF(OR(I22="oui",I22="partiellement"),C22,""),"")))</f>
        <v/>
      </c>
      <c r="K22" s="26"/>
      <c r="M22" s="63"/>
      <c r="N22" s="64"/>
      <c r="O22" s="64"/>
      <c r="P22" s="64"/>
      <c r="Q22" s="64"/>
      <c r="R22" s="64"/>
    </row>
    <row r="23" customFormat="false" ht="15" hidden="false" customHeight="false" outlineLevel="0" collapsed="false">
      <c r="B23" s="50" t="s">
        <v>34</v>
      </c>
      <c r="C23" s="32" t="s">
        <v>52</v>
      </c>
      <c r="D23" s="32" t="s">
        <v>22</v>
      </c>
      <c r="E23" s="43" t="s">
        <v>20</v>
      </c>
      <c r="F23" s="65" t="n">
        <v>1</v>
      </c>
      <c r="G23" s="59" t="n">
        <f aca="false">IF(I23="oui",F23,IF(I23="partiellement",F23/2,0))*(IF(ISBLANK(D23),1,IF(OR(I23=D23,D23=2),IF(ISBLANK(K23),0,1),1)))</f>
        <v>0</v>
      </c>
      <c r="H23" s="60"/>
      <c r="I23" s="44" t="s">
        <v>148</v>
      </c>
      <c r="J23" s="36" t="str">
        <f aca="false">IF(C23="","",IF(I23=D23,C23,IF(D23=2,IF(OR(I23="oui",I23="partiellement"),C23,""),"")))</f>
        <v/>
      </c>
      <c r="K23" s="66"/>
      <c r="M23" s="63"/>
      <c r="N23" s="64"/>
      <c r="O23" s="64"/>
      <c r="P23" s="64"/>
      <c r="Q23" s="64"/>
      <c r="R23" s="64"/>
    </row>
    <row r="24" customFormat="false" ht="29" hidden="false" customHeight="false" outlineLevel="0" collapsed="false">
      <c r="B24" s="3" t="s">
        <v>53</v>
      </c>
      <c r="C24" s="32" t="s">
        <v>54</v>
      </c>
      <c r="D24" s="32" t="s">
        <v>22</v>
      </c>
      <c r="E24" s="43" t="s">
        <v>20</v>
      </c>
      <c r="F24" s="32" t="n">
        <v>4</v>
      </c>
      <c r="G24" s="33" t="n">
        <f aca="false">IF(I24="oui",F24,IF(I24="partiellement",F24/2,0))*(IF(ISBLANK(D24),1,IF(OR(I24=D24,D24=2),IF(ISBLANK(K24),0,1),1)))</f>
        <v>0</v>
      </c>
      <c r="H24" s="34" t="n">
        <f aca="false">G24</f>
        <v>0</v>
      </c>
      <c r="I24" s="44" t="s">
        <v>148</v>
      </c>
      <c r="J24" s="36" t="str">
        <f aca="false">IF(C24="","",IF(I24=D24,C24,IF(D24=2,IF(OR(I24="oui",I24="partiellement"),C24,""),"")))</f>
        <v/>
      </c>
      <c r="K24" s="66"/>
      <c r="M24" s="63"/>
      <c r="N24" s="64"/>
      <c r="O24" s="64"/>
      <c r="P24" s="64"/>
      <c r="Q24" s="64"/>
      <c r="R24" s="64"/>
    </row>
    <row r="25" customFormat="false" ht="29" hidden="false" customHeight="false" outlineLevel="0" collapsed="false">
      <c r="B25" s="3" t="s">
        <v>56</v>
      </c>
      <c r="C25" s="32" t="s">
        <v>57</v>
      </c>
      <c r="D25" s="32" t="s">
        <v>22</v>
      </c>
      <c r="E25" s="43" t="s">
        <v>20</v>
      </c>
      <c r="F25" s="32" t="n">
        <v>0</v>
      </c>
      <c r="G25" s="33" t="n">
        <f aca="false">IF(I25="oui",F25,IF(I25="partiellement",F25/2,0))*(IF(ISBLANK(D25),1,IF(OR(I25=D25,D25=2),IF(ISBLANK(K25),0,1),1)))</f>
        <v>0</v>
      </c>
      <c r="H25" s="34" t="n">
        <f aca="false">G25</f>
        <v>0</v>
      </c>
      <c r="I25" s="44" t="s">
        <v>148</v>
      </c>
      <c r="J25" s="36" t="str">
        <f aca="false">IF(C25="","",IF(I25=D25,C25,IF(D25=2,IF(OR(I25="oui",I25="partiellement"),C25,""),"")))</f>
        <v/>
      </c>
      <c r="K25" s="66"/>
      <c r="M25" s="63"/>
      <c r="N25" s="64"/>
      <c r="O25" s="64"/>
      <c r="P25" s="64"/>
      <c r="Q25" s="64"/>
      <c r="R25" s="64"/>
    </row>
    <row r="26" customFormat="false" ht="29" hidden="false" customHeight="false" outlineLevel="0" collapsed="false">
      <c r="B26" s="3" t="s">
        <v>59</v>
      </c>
      <c r="C26" s="30" t="s">
        <v>60</v>
      </c>
      <c r="D26" s="30" t="s">
        <v>27</v>
      </c>
      <c r="E26" s="31" t="s">
        <v>16</v>
      </c>
      <c r="F26" s="32" t="n">
        <v>2</v>
      </c>
      <c r="G26" s="33" t="n">
        <f aca="false">IF(I26="oui",F26,IF(I26="partiellement",F26/2,0))*(IF(ISBLANK(D26),1,IF(OR(I26=D26,D26=2),IF(ISBLANK(K26),0,1),1)))</f>
        <v>0</v>
      </c>
      <c r="H26" s="67" t="n">
        <f aca="false">G26</f>
        <v>0</v>
      </c>
      <c r="I26" s="44" t="s">
        <v>147</v>
      </c>
      <c r="J26" s="36" t="str">
        <f aca="false">IF(C26="","",IF(I26=D26,C26,IF(D26=2,IF(OR(I26="oui",I26="partiellement"),C26,""),"")))</f>
        <v/>
      </c>
      <c r="K26" s="26"/>
      <c r="M26" s="63"/>
      <c r="N26" s="64"/>
      <c r="O26" s="64"/>
      <c r="P26" s="64"/>
      <c r="Q26" s="64"/>
      <c r="R26" s="64"/>
    </row>
    <row r="27" customFormat="false" ht="42" hidden="false" customHeight="false" outlineLevel="0" collapsed="false">
      <c r="B27" s="29" t="s">
        <v>61</v>
      </c>
      <c r="C27" s="68"/>
      <c r="D27" s="68"/>
      <c r="E27" s="69"/>
      <c r="F27" s="32"/>
      <c r="G27" s="33"/>
      <c r="H27" s="34"/>
      <c r="I27" s="35"/>
      <c r="J27" s="36" t="str">
        <f aca="false">IF(C27="","",IF(I27=D27,C27,IF(D27=2,IF(OR(I27="oui",I27="partiellement"),C27,""),"")))</f>
        <v/>
      </c>
      <c r="K27" s="26"/>
      <c r="M27" s="63"/>
      <c r="N27" s="64"/>
      <c r="O27" s="64"/>
      <c r="P27" s="64"/>
      <c r="Q27" s="64"/>
      <c r="R27" s="64"/>
    </row>
    <row r="28" customFormat="false" ht="29" hidden="false" customHeight="false" outlineLevel="0" collapsed="false">
      <c r="B28" s="3" t="s">
        <v>62</v>
      </c>
      <c r="C28" s="30" t="s">
        <v>63</v>
      </c>
      <c r="D28" s="30" t="s">
        <v>22</v>
      </c>
      <c r="E28" s="31" t="s">
        <v>16</v>
      </c>
      <c r="F28" s="32" t="n">
        <v>2</v>
      </c>
      <c r="G28" s="33" t="n">
        <f aca="false">IF(I28="oui",F28,IF(I28="partiellement",F28/2,0))*(IF(ISBLANK(D28),1,IF(OR(I28=D28,D28=2),IF(ISBLANK(K28),0,1),1)))</f>
        <v>0</v>
      </c>
      <c r="H28" s="34" t="n">
        <f aca="false">G28</f>
        <v>0</v>
      </c>
      <c r="I28" s="44" t="s">
        <v>148</v>
      </c>
      <c r="J28" s="36" t="str">
        <f aca="false">IF(C28="","",IF(I28=D28,C28,IF(D28=2,IF(OR(I28="oui",I28="partiellement"),C28,""),"")))</f>
        <v/>
      </c>
      <c r="K28" s="26"/>
      <c r="M28" s="63"/>
      <c r="N28" s="64"/>
      <c r="O28" s="64"/>
      <c r="P28" s="64"/>
      <c r="Q28" s="64"/>
      <c r="R28" s="64"/>
    </row>
    <row r="29" customFormat="false" ht="29.5" hidden="false" customHeight="false" outlineLevel="0" collapsed="false">
      <c r="B29" s="3" t="s">
        <v>64</v>
      </c>
      <c r="C29" s="32"/>
      <c r="D29" s="32"/>
      <c r="E29" s="43" t="s">
        <v>20</v>
      </c>
      <c r="F29" s="32" t="n">
        <v>2</v>
      </c>
      <c r="G29" s="33" t="n">
        <f aca="false">IF(I29="oui",F29,IF(I29="partiellement",F29/2,0))*(IF(ISBLANK(D29),1,IF(OR(I29=D29,D29=2),IF(ISBLANK(K29),0,1),1)))</f>
        <v>0</v>
      </c>
      <c r="H29" s="34" t="n">
        <f aca="false">G29</f>
        <v>0</v>
      </c>
      <c r="I29" s="44" t="s">
        <v>148</v>
      </c>
      <c r="J29" s="36" t="str">
        <f aca="false">IF(C29="","",IF(I29=D29,C29,IF(D29=2,IF(OR(I29="oui",I29="partiellement"),C29,""),"")))</f>
        <v/>
      </c>
      <c r="K29" s="26"/>
      <c r="M29" s="63"/>
      <c r="N29" s="64"/>
      <c r="O29" s="64"/>
      <c r="P29" s="64"/>
      <c r="Q29" s="64"/>
      <c r="R29" s="64"/>
    </row>
    <row r="30" customFormat="false" ht="29.5" hidden="false" customHeight="false" outlineLevel="0" collapsed="false">
      <c r="B30" s="3" t="s">
        <v>65</v>
      </c>
      <c r="C30" s="30"/>
      <c r="D30" s="30"/>
      <c r="E30" s="31" t="s">
        <v>16</v>
      </c>
      <c r="F30" s="47" t="n">
        <f aca="false">MAX(F31:F33)</f>
        <v>2</v>
      </c>
      <c r="G30" s="48" t="n">
        <f aca="false">MAX(G31:G33)</f>
        <v>0</v>
      </c>
      <c r="H30" s="49" t="n">
        <f aca="false">G30</f>
        <v>0</v>
      </c>
      <c r="I30" s="35"/>
      <c r="J30" s="36" t="str">
        <f aca="false">IF(C30="","",IF(I30=D30,C30,IF(D30=2,IF(OR(I30="oui",I30="partiellement"),C30,""),"")))</f>
        <v/>
      </c>
      <c r="K30" s="26"/>
      <c r="M30" s="63"/>
      <c r="N30" s="64"/>
      <c r="O30" s="64"/>
      <c r="P30" s="64"/>
      <c r="Q30" s="64"/>
      <c r="R30" s="64"/>
    </row>
    <row r="31" customFormat="false" ht="14.5" hidden="false" customHeight="false" outlineLevel="0" collapsed="false">
      <c r="B31" s="50" t="s">
        <v>66</v>
      </c>
      <c r="C31" s="30" t="s">
        <v>67</v>
      </c>
      <c r="D31" s="30" t="s">
        <v>22</v>
      </c>
      <c r="E31" s="31" t="s">
        <v>16</v>
      </c>
      <c r="F31" s="51" t="n">
        <v>1</v>
      </c>
      <c r="G31" s="52" t="n">
        <f aca="false">IF(I31="oui",F31,IF(I31="partiellement",F31/2,0))*(IF(ISBLANK(D31),1,IF(OR(I31=D31,D31=2),IF(ISBLANK(K31),0,1),1)))</f>
        <v>0</v>
      </c>
      <c r="H31" s="53"/>
      <c r="I31" s="44" t="s">
        <v>148</v>
      </c>
      <c r="J31" s="36" t="str">
        <f aca="false">IF(C31="","",IF(I31=D31,C31,IF(D31=2,IF(OR(I31="oui",I31="partiellement"),C31,""),"")))</f>
        <v/>
      </c>
      <c r="K31" s="26"/>
      <c r="M31" s="63"/>
      <c r="N31" s="64"/>
      <c r="O31" s="64"/>
      <c r="P31" s="64"/>
      <c r="Q31" s="64"/>
      <c r="R31" s="64"/>
    </row>
    <row r="32" customFormat="false" ht="14.5" hidden="false" customHeight="false" outlineLevel="0" collapsed="false">
      <c r="B32" s="50" t="s">
        <v>69</v>
      </c>
      <c r="C32" s="30"/>
      <c r="D32" s="30"/>
      <c r="E32" s="31" t="s">
        <v>16</v>
      </c>
      <c r="F32" s="51" t="n">
        <v>2</v>
      </c>
      <c r="G32" s="52" t="n">
        <f aca="false">IF(I32="oui",F32,IF(I32="partiellement",F32/2,0))*(IF(ISBLANK(D32),1,IF(OR(I32=D32,D32=2),IF(ISBLANK(K32),0,1),1)))</f>
        <v>0</v>
      </c>
      <c r="H32" s="53"/>
      <c r="I32" s="44" t="s">
        <v>148</v>
      </c>
      <c r="J32" s="36" t="str">
        <f aca="false">IF(C32="","",IF(I32=D32,C32,IF(D32=2,IF(OR(I32="oui",I32="partiellement"),C32,""),"")))</f>
        <v/>
      </c>
      <c r="K32" s="26"/>
      <c r="M32" s="63"/>
      <c r="N32" s="64"/>
      <c r="O32" s="64"/>
      <c r="P32" s="64"/>
      <c r="Q32" s="64"/>
      <c r="R32" s="64"/>
    </row>
    <row r="33" customFormat="false" ht="15" hidden="false" customHeight="false" outlineLevel="0" collapsed="false">
      <c r="B33" s="70" t="s">
        <v>71</v>
      </c>
      <c r="C33" s="30"/>
      <c r="D33" s="30"/>
      <c r="E33" s="31" t="s">
        <v>16</v>
      </c>
      <c r="F33" s="65" t="n">
        <v>2</v>
      </c>
      <c r="G33" s="59" t="n">
        <f aca="false">IF(I33="oui",F33,IF(I33="partiellement",F33/2,0))*(IF(ISBLANK(D33),1,IF(OR(I33=D33,D33=2),IF(ISBLANK(K33),0,1),1)))</f>
        <v>0</v>
      </c>
      <c r="H33" s="60"/>
      <c r="I33" s="44" t="s">
        <v>148</v>
      </c>
      <c r="J33" s="36" t="str">
        <f aca="false">IF(C33="","",IF(I33=D33,C33,IF(D33=2,IF(OR(I33="oui",I33="partiellement"),C33,""),"")))</f>
        <v/>
      </c>
      <c r="K33" s="26"/>
      <c r="M33" s="63"/>
      <c r="N33" s="64"/>
      <c r="O33" s="64"/>
      <c r="P33" s="64"/>
      <c r="Q33" s="64"/>
      <c r="R33" s="64"/>
    </row>
    <row r="34" customFormat="false" ht="29" hidden="false" customHeight="false" outlineLevel="0" collapsed="false">
      <c r="B34" s="71" t="s">
        <v>72</v>
      </c>
      <c r="C34" s="30" t="s">
        <v>73</v>
      </c>
      <c r="D34" s="30" t="s">
        <v>22</v>
      </c>
      <c r="E34" s="72" t="s">
        <v>19</v>
      </c>
      <c r="F34" s="73" t="n">
        <v>2</v>
      </c>
      <c r="G34" s="33" t="n">
        <f aca="false">IF(I34="oui",F34,IF(I34="partiellement",F34/2,0))*(IF(ISBLANK(D34),1,IF(OR(I34=D34,D34=2),IF(ISBLANK(K34),0,1),1)))</f>
        <v>0</v>
      </c>
      <c r="H34" s="34" t="n">
        <f aca="false">G34</f>
        <v>0</v>
      </c>
      <c r="I34" s="44" t="s">
        <v>148</v>
      </c>
      <c r="J34" s="36" t="str">
        <f aca="false">IF(C34="","",IF(I34=D34,C34,IF(D34=2,IF(OR(I34="oui",I34="partiellement"),C34,""),"")))</f>
        <v/>
      </c>
      <c r="K34" s="26"/>
      <c r="M34" s="63"/>
      <c r="N34" s="64"/>
      <c r="O34" s="64"/>
      <c r="P34" s="64"/>
      <c r="Q34" s="64"/>
      <c r="R34" s="64"/>
    </row>
    <row r="35" customFormat="false" ht="29" hidden="false" customHeight="false" outlineLevel="0" collapsed="false">
      <c r="B35" s="71" t="s">
        <v>75</v>
      </c>
      <c r="C35" s="30" t="s">
        <v>73</v>
      </c>
      <c r="D35" s="30" t="s">
        <v>22</v>
      </c>
      <c r="E35" s="72" t="s">
        <v>19</v>
      </c>
      <c r="F35" s="73" t="n">
        <v>1</v>
      </c>
      <c r="G35" s="33" t="n">
        <f aca="false">IF(I35="oui",F35,IF(I35="partiellement",F35/2,0))*(IF(ISBLANK(D35),1,IF(OR(I35=D35,D35=2),IF(ISBLANK(K35),0,1),1)))</f>
        <v>0</v>
      </c>
      <c r="H35" s="34" t="n">
        <f aca="false">G35</f>
        <v>0</v>
      </c>
      <c r="I35" s="44" t="s">
        <v>148</v>
      </c>
      <c r="J35" s="36" t="str">
        <f aca="false">IF(C35="","",IF(I35=D35,C35,IF(D35=2,IF(OR(I35="oui",I35="partiellement"),C35,""),"")))</f>
        <v/>
      </c>
      <c r="K35" s="26"/>
      <c r="M35" s="63"/>
      <c r="N35" s="64"/>
      <c r="O35" s="64"/>
      <c r="P35" s="64"/>
      <c r="Q35" s="64"/>
      <c r="R35" s="64"/>
    </row>
    <row r="36" customFormat="false" ht="14.5" hidden="false" customHeight="false" outlineLevel="0" collapsed="false">
      <c r="B36" s="71" t="s">
        <v>76</v>
      </c>
      <c r="C36" s="30" t="s">
        <v>77</v>
      </c>
      <c r="D36" s="30" t="s">
        <v>22</v>
      </c>
      <c r="E36" s="74" t="s">
        <v>19</v>
      </c>
      <c r="F36" s="73" t="n">
        <v>1</v>
      </c>
      <c r="G36" s="33" t="n">
        <f aca="false">IF(I36="oui",F36,IF(I36="partiellement",F36/2,0))*(IF(ISBLANK(D36),1,IF(OR(I36=D36,D36=2),IF(ISBLANK(K36),0,1),1)))</f>
        <v>0</v>
      </c>
      <c r="H36" s="34" t="n">
        <f aca="false">G36</f>
        <v>0</v>
      </c>
      <c r="I36" s="44" t="s">
        <v>148</v>
      </c>
      <c r="J36" s="36" t="str">
        <f aca="false">IF(C36="","",IF(I36=D36,C36,IF(D36=2,IF(OR(I36="oui",I36="partiellement"),C36,""),"")))</f>
        <v/>
      </c>
      <c r="K36" s="26"/>
      <c r="M36" s="63"/>
      <c r="N36" s="64"/>
      <c r="O36" s="64"/>
      <c r="P36" s="64"/>
      <c r="Q36" s="64"/>
      <c r="R36" s="64"/>
    </row>
    <row r="37" customFormat="false" ht="42" hidden="false" customHeight="false" outlineLevel="0" collapsed="false">
      <c r="B37" s="29" t="s">
        <v>78</v>
      </c>
      <c r="C37" s="30"/>
      <c r="D37" s="30"/>
      <c r="E37" s="31"/>
      <c r="F37" s="32"/>
      <c r="G37" s="33"/>
      <c r="H37" s="34"/>
      <c r="I37" s="35"/>
      <c r="J37" s="36" t="str">
        <f aca="false">IF(C37="","",IF(I37=D37,C37,IF(D37=2,IF(OR(I37="oui",I37="partiellement"),C37,""),"")))</f>
        <v/>
      </c>
      <c r="K37" s="26"/>
      <c r="M37" s="63"/>
      <c r="N37" s="64"/>
      <c r="O37" s="64"/>
      <c r="P37" s="64"/>
      <c r="Q37" s="64"/>
      <c r="R37" s="64"/>
    </row>
    <row r="38" customFormat="false" ht="29" hidden="false" customHeight="false" outlineLevel="0" collapsed="false">
      <c r="A38" s="1" t="s">
        <v>79</v>
      </c>
      <c r="B38" s="3" t="s">
        <v>80</v>
      </c>
      <c r="C38" s="58"/>
      <c r="D38" s="58"/>
      <c r="E38" s="61" t="s">
        <v>17</v>
      </c>
      <c r="F38" s="32" t="n">
        <v>2</v>
      </c>
      <c r="G38" s="33" t="n">
        <f aca="false">IF(I38="oui",F38,IF(I38="partiellement",F38/2,0))*(IF(ISBLANK(D38),1,IF(OR(I38=D38,D38=2),IF(ISBLANK(K38),0,1),1)))</f>
        <v>0</v>
      </c>
      <c r="H38" s="34" t="n">
        <f aca="false">G38</f>
        <v>0</v>
      </c>
      <c r="I38" s="44" t="s">
        <v>148</v>
      </c>
      <c r="J38" s="36" t="str">
        <f aca="false">IF(C38="","",IF(I38=D38,C38,IF(D38=2,IF(OR(I38="oui",I38="partiellement"),C38,""),"")))</f>
        <v/>
      </c>
      <c r="K38" s="26"/>
      <c r="M38" s="63"/>
      <c r="N38" s="64"/>
      <c r="O38" s="64"/>
      <c r="P38" s="64"/>
      <c r="Q38" s="64"/>
      <c r="R38" s="64"/>
    </row>
    <row r="39" customFormat="false" ht="29.5" hidden="false" customHeight="false" outlineLevel="0" collapsed="false">
      <c r="A39" s="1" t="s">
        <v>79</v>
      </c>
      <c r="B39" s="3" t="s">
        <v>81</v>
      </c>
      <c r="C39" s="30" t="s">
        <v>82</v>
      </c>
      <c r="D39" s="30" t="n">
        <v>2</v>
      </c>
      <c r="E39" s="31" t="s">
        <v>16</v>
      </c>
      <c r="F39" s="32" t="n">
        <v>2</v>
      </c>
      <c r="G39" s="33" t="n">
        <f aca="false">IF(I39="oui",F39,IF(I39="partiellement",F39/2,0))*(IF(ISBLANK(D39),1,IF(OR(I39=D39,D39=2),IF(ISBLANK(K39),0,1),1)))</f>
        <v>0</v>
      </c>
      <c r="H39" s="34" t="n">
        <f aca="false">G39</f>
        <v>0</v>
      </c>
      <c r="I39" s="44" t="s">
        <v>147</v>
      </c>
      <c r="J39" s="36" t="str">
        <f aca="false">IF(C39="","",IF(I39=D39,C39,IF(D39=2,IF(OR(I39="oui",I39="partiellement"),C39,""),"")))</f>
        <v/>
      </c>
      <c r="K39" s="26"/>
      <c r="M39" s="63"/>
      <c r="N39" s="64"/>
      <c r="O39" s="64"/>
      <c r="P39" s="64"/>
      <c r="Q39" s="64"/>
      <c r="R39" s="64"/>
    </row>
    <row r="40" customFormat="false" ht="29.5" hidden="false" customHeight="false" outlineLevel="0" collapsed="false">
      <c r="B40" s="3" t="s">
        <v>83</v>
      </c>
      <c r="C40" s="58"/>
      <c r="D40" s="58"/>
      <c r="E40" s="61" t="s">
        <v>17</v>
      </c>
      <c r="F40" s="47" t="n">
        <f aca="false">MAX(F41:F43)</f>
        <v>4</v>
      </c>
      <c r="G40" s="48" t="n">
        <f aca="false">MAX(G41:G43)</f>
        <v>0</v>
      </c>
      <c r="H40" s="49" t="n">
        <f aca="false">G40</f>
        <v>0</v>
      </c>
      <c r="I40" s="35"/>
      <c r="J40" s="36" t="str">
        <f aca="false">IF(C40="","",IF(I40=D40,C40,IF(D40=2,IF(OR(I40="oui",I40="partiellement"),C40,""),"")))</f>
        <v/>
      </c>
      <c r="K40" s="26"/>
      <c r="L40" s="8"/>
      <c r="M40" s="63"/>
      <c r="N40" s="64"/>
      <c r="O40" s="64"/>
      <c r="P40" s="64"/>
      <c r="Q40" s="64"/>
      <c r="R40" s="64"/>
    </row>
    <row r="41" customFormat="false" ht="14.5" hidden="false" customHeight="false" outlineLevel="0" collapsed="false">
      <c r="B41" s="50" t="s">
        <v>84</v>
      </c>
      <c r="C41" s="58"/>
      <c r="D41" s="58"/>
      <c r="E41" s="61" t="s">
        <v>17</v>
      </c>
      <c r="F41" s="51" t="n">
        <v>4</v>
      </c>
      <c r="G41" s="52" t="n">
        <f aca="false">IF(I41="oui",F41,IF(I41="partiellement",F41/2,0))*(IF(ISBLANK(D41),1,IF(OR(I41=D41,D41=2),IF(ISBLANK(K41),0,1),1)))</f>
        <v>0</v>
      </c>
      <c r="H41" s="53"/>
      <c r="I41" s="44" t="s">
        <v>148</v>
      </c>
      <c r="J41" s="36" t="str">
        <f aca="false">IF(C41="","",IF(I41=D41,C41,IF(D41=2,IF(OR(I41="oui",I41="partiellement"),C41,""),"")))</f>
        <v/>
      </c>
      <c r="K41" s="26"/>
      <c r="M41" s="63"/>
      <c r="N41" s="64"/>
      <c r="O41" s="64"/>
      <c r="P41" s="64"/>
      <c r="Q41" s="64"/>
      <c r="R41" s="64"/>
    </row>
    <row r="42" customFormat="false" ht="14.5" hidden="false" customHeight="false" outlineLevel="0" collapsed="false">
      <c r="B42" s="50" t="s">
        <v>85</v>
      </c>
      <c r="C42" s="58"/>
      <c r="D42" s="58"/>
      <c r="E42" s="61" t="s">
        <v>17</v>
      </c>
      <c r="F42" s="51" t="n">
        <v>3</v>
      </c>
      <c r="G42" s="52" t="n">
        <f aca="false">IF(I42="oui",F42,IF(I42="partiellement",F42/2,0))*(IF(ISBLANK(D42),1,IF(OR(I42=D42,D42=2),IF(ISBLANK(K42),0,1),1)))</f>
        <v>0</v>
      </c>
      <c r="H42" s="53"/>
      <c r="I42" s="44" t="s">
        <v>148</v>
      </c>
      <c r="J42" s="36" t="str">
        <f aca="false">IF(C42="","",IF(I42=D42,C42,IF(D42=2,IF(OR(I42="oui",I42="partiellement"),C42,""),"")))</f>
        <v/>
      </c>
      <c r="K42" s="26"/>
      <c r="M42" s="63"/>
      <c r="N42" s="64"/>
      <c r="O42" s="64"/>
      <c r="P42" s="64"/>
      <c r="Q42" s="64"/>
      <c r="R42" s="64"/>
    </row>
    <row r="43" customFormat="false" ht="15" hidden="false" customHeight="false" outlineLevel="0" collapsed="false">
      <c r="B43" s="50" t="s">
        <v>86</v>
      </c>
      <c r="C43" s="58"/>
      <c r="D43" s="58"/>
      <c r="E43" s="61" t="s">
        <v>17</v>
      </c>
      <c r="F43" s="65" t="n">
        <v>0</v>
      </c>
      <c r="G43" s="59" t="n">
        <f aca="false">IF(I43="oui",F43,IF(I43="partiellement",F43/2,0))*(IF(ISBLANK(D43),1,IF(OR(I43=D43,D43=2),IF(ISBLANK(K43),0,1),1)))</f>
        <v>0</v>
      </c>
      <c r="H43" s="60"/>
      <c r="I43" s="44" t="s">
        <v>148</v>
      </c>
      <c r="J43" s="36" t="str">
        <f aca="false">IF(C43="","",IF(I43=D43,C43,IF(D43=2,IF(OR(I43="oui",I43="partiellement"),C43,""),"")))</f>
        <v/>
      </c>
      <c r="K43" s="26"/>
      <c r="M43" s="63"/>
      <c r="N43" s="64"/>
      <c r="O43" s="64"/>
      <c r="P43" s="64"/>
      <c r="Q43" s="64"/>
      <c r="R43" s="64"/>
    </row>
    <row r="44" customFormat="false" ht="29" hidden="false" customHeight="false" outlineLevel="0" collapsed="false">
      <c r="A44" s="1" t="s">
        <v>79</v>
      </c>
      <c r="B44" s="3" t="s">
        <v>87</v>
      </c>
      <c r="C44" s="68" t="s">
        <v>82</v>
      </c>
      <c r="D44" s="68" t="n">
        <v>2</v>
      </c>
      <c r="E44" s="69" t="s">
        <v>19</v>
      </c>
      <c r="F44" s="32" t="n">
        <v>3</v>
      </c>
      <c r="G44" s="33" t="n">
        <f aca="false">IF(I44="oui",F44,IF(I44="partiellement",F44/2,0))*(IF(ISBLANK(D44),1,IF(OR(I44=D44,D44=2),IF(ISBLANK(K44),0,1),1)))</f>
        <v>0</v>
      </c>
      <c r="H44" s="34" t="n">
        <f aca="false">G44</f>
        <v>0</v>
      </c>
      <c r="I44" s="44" t="s">
        <v>147</v>
      </c>
      <c r="J44" s="36" t="str">
        <f aca="false">IF(C44="","",IF(I44=D44,C44,IF(D44=2,IF(OR(I44="oui",I44="partiellement"),C44,""),"")))</f>
        <v/>
      </c>
      <c r="K44" s="26"/>
      <c r="M44" s="63"/>
      <c r="N44" s="64"/>
      <c r="O44" s="64"/>
      <c r="P44" s="64"/>
      <c r="Q44" s="64"/>
      <c r="R44" s="64"/>
    </row>
    <row r="45" customFormat="false" ht="43.5" hidden="false" customHeight="false" outlineLevel="0" collapsed="false">
      <c r="A45" s="1" t="s">
        <v>79</v>
      </c>
      <c r="B45" s="3" t="s">
        <v>89</v>
      </c>
      <c r="C45" s="75" t="s">
        <v>90</v>
      </c>
      <c r="D45" s="75" t="n">
        <v>2</v>
      </c>
      <c r="E45" s="76" t="s">
        <v>18</v>
      </c>
      <c r="F45" s="32" t="n">
        <v>2</v>
      </c>
      <c r="G45" s="33" t="n">
        <f aca="false">IF(I45="oui",F45,IF(I45="partiellement",F45/2,0))*(IF(ISBLANK(D45),1,IF(OR(I45=D45,D45=2),IF(ISBLANK(K45),0,1),1)))</f>
        <v>0</v>
      </c>
      <c r="H45" s="34" t="n">
        <f aca="false">G45</f>
        <v>0</v>
      </c>
      <c r="I45" s="44" t="s">
        <v>147</v>
      </c>
      <c r="J45" s="36" t="str">
        <f aca="false">IF(C45="","",IF(I45=D45,C45,IF(D45=2,IF(OR(I45="oui",I45="partiellement"),C45,""),"")))</f>
        <v/>
      </c>
      <c r="K45" s="26"/>
      <c r="M45" s="63"/>
      <c r="N45" s="64"/>
      <c r="O45" s="64"/>
      <c r="P45" s="64"/>
      <c r="Q45" s="64"/>
      <c r="R45" s="64"/>
    </row>
    <row r="46" customFormat="false" ht="29" hidden="false" customHeight="false" outlineLevel="0" collapsed="false">
      <c r="A46" s="1" t="s">
        <v>79</v>
      </c>
      <c r="B46" s="3" t="s">
        <v>92</v>
      </c>
      <c r="C46" s="68" t="s">
        <v>82</v>
      </c>
      <c r="D46" s="68" t="n">
        <v>2</v>
      </c>
      <c r="E46" s="69" t="s">
        <v>19</v>
      </c>
      <c r="F46" s="32" t="n">
        <v>3</v>
      </c>
      <c r="G46" s="33" t="n">
        <f aca="false">IF(I46="oui",F46,IF(I46="partiellement",F46/2,0))*(IF(ISBLANK(D46),1,IF(OR(I46=D46,D46=2),IF(ISBLANK(K46),0,1),1)))</f>
        <v>0</v>
      </c>
      <c r="H46" s="34" t="n">
        <f aca="false">G46</f>
        <v>0</v>
      </c>
      <c r="I46" s="44" t="s">
        <v>147</v>
      </c>
      <c r="J46" s="36" t="str">
        <f aca="false">IF(C46="","",IF(I46=D46,C46,IF(D46=2,IF(OR(I46="oui",I46="partiellement"),C46,""),"")))</f>
        <v/>
      </c>
      <c r="K46" s="26"/>
      <c r="M46" s="63"/>
      <c r="N46" s="64"/>
      <c r="O46" s="64"/>
      <c r="P46" s="64"/>
      <c r="Q46" s="64"/>
      <c r="R46" s="64"/>
    </row>
    <row r="47" customFormat="false" ht="29" hidden="false" customHeight="false" outlineLevel="0" collapsed="false">
      <c r="A47" s="1" t="s">
        <v>79</v>
      </c>
      <c r="B47" s="3" t="s">
        <v>94</v>
      </c>
      <c r="C47" s="68" t="s">
        <v>95</v>
      </c>
      <c r="D47" s="30"/>
      <c r="E47" s="31" t="s">
        <v>16</v>
      </c>
      <c r="F47" s="32" t="n">
        <v>1</v>
      </c>
      <c r="G47" s="33" t="n">
        <f aca="false">IF(I47="oui",F47,IF(I47="partiellement",F47/2,0))*(IF(ISBLANK(D47),1,IF(OR(I47=D47,D47=2),IF(ISBLANK(K47),0,1),1)))</f>
        <v>0</v>
      </c>
      <c r="H47" s="34" t="n">
        <f aca="false">G47</f>
        <v>0</v>
      </c>
      <c r="I47" s="44" t="s">
        <v>148</v>
      </c>
      <c r="J47" s="36" t="str">
        <f aca="false">IF(C47="","",IF(I47=D47,C47,IF(D47=2,IF(OR(I47="oui",I47="partiellement"),C47,""),"")))</f>
        <v/>
      </c>
      <c r="K47" s="26"/>
      <c r="M47" s="63"/>
      <c r="N47" s="64"/>
      <c r="O47" s="64"/>
      <c r="P47" s="64"/>
      <c r="Q47" s="64"/>
      <c r="R47" s="64"/>
    </row>
    <row r="48" customFormat="false" ht="58" hidden="false" customHeight="false" outlineLevel="0" collapsed="false">
      <c r="A48" s="1" t="s">
        <v>79</v>
      </c>
      <c r="B48" s="3" t="s">
        <v>97</v>
      </c>
      <c r="C48" s="68" t="s">
        <v>98</v>
      </c>
      <c r="D48" s="68" t="n">
        <v>2</v>
      </c>
      <c r="E48" s="69" t="s">
        <v>19</v>
      </c>
      <c r="F48" s="32" t="n">
        <v>3</v>
      </c>
      <c r="G48" s="33" t="n">
        <f aca="false">IF(I48="oui",F48,IF(I48="partiellement",F48/2,0))*(IF(ISBLANK(D48),1,IF(OR(I48=D48,D48=2),IF(ISBLANK(K48),0,1),1)))</f>
        <v>0</v>
      </c>
      <c r="H48" s="34" t="n">
        <f aca="false">G48</f>
        <v>0</v>
      </c>
      <c r="I48" s="44" t="s">
        <v>147</v>
      </c>
      <c r="J48" s="36" t="str">
        <f aca="false">IF(C48="","",IF(I48=D48,C48,IF(D48=2,IF(OR(I48="oui",I48="partiellement"),C48,""),"")))</f>
        <v/>
      </c>
      <c r="K48" s="26"/>
      <c r="M48" s="63"/>
      <c r="N48" s="64"/>
      <c r="O48" s="64"/>
      <c r="P48" s="64"/>
      <c r="Q48" s="64"/>
      <c r="R48" s="64"/>
    </row>
    <row r="49" customFormat="false" ht="43.5" hidden="false" customHeight="false" outlineLevel="0" collapsed="false">
      <c r="A49" s="1" t="s">
        <v>100</v>
      </c>
      <c r="B49" s="3" t="s">
        <v>101</v>
      </c>
      <c r="C49" s="68" t="s">
        <v>82</v>
      </c>
      <c r="D49" s="68" t="n">
        <v>2</v>
      </c>
      <c r="E49" s="69" t="s">
        <v>19</v>
      </c>
      <c r="F49" s="32" t="n">
        <v>1</v>
      </c>
      <c r="G49" s="33" t="n">
        <f aca="false">IF(I49="oui",F49,IF(I49="partiellement",F49/2,0))*(IF(ISBLANK(D49),1,IF(OR(I49=D49,D49=2),IF(ISBLANK(K49),0,1),1)))</f>
        <v>0</v>
      </c>
      <c r="H49" s="34" t="n">
        <f aca="false">G49</f>
        <v>0</v>
      </c>
      <c r="I49" s="44" t="s">
        <v>147</v>
      </c>
      <c r="J49" s="36" t="str">
        <f aca="false">IF(C49="","",IF(I49=D49,C49,IF(D49=2,IF(OR(I49="oui",I49="partiellement"),C49,""),"")))</f>
        <v/>
      </c>
      <c r="K49" s="26"/>
      <c r="M49" s="63"/>
      <c r="N49" s="64"/>
      <c r="O49" s="64"/>
      <c r="P49" s="64"/>
      <c r="Q49" s="64"/>
      <c r="R49" s="64"/>
    </row>
    <row r="50" customFormat="false" ht="58" hidden="false" customHeight="false" outlineLevel="0" collapsed="false">
      <c r="A50" s="1" t="s">
        <v>100</v>
      </c>
      <c r="B50" s="3" t="s">
        <v>103</v>
      </c>
      <c r="C50" s="68" t="s">
        <v>98</v>
      </c>
      <c r="D50" s="68" t="n">
        <v>2</v>
      </c>
      <c r="E50" s="69" t="s">
        <v>19</v>
      </c>
      <c r="F50" s="32" t="n">
        <v>1</v>
      </c>
      <c r="G50" s="33" t="n">
        <f aca="false">IF(I50="oui",F50,IF(I50="partiellement",F50/2,0))*(IF(ISBLANK(D50),1,IF(OR(I50=D50,D50=2),IF(ISBLANK(K50),0,1),1)))</f>
        <v>0</v>
      </c>
      <c r="H50" s="34" t="n">
        <f aca="false">G50</f>
        <v>0</v>
      </c>
      <c r="I50" s="44" t="s">
        <v>147</v>
      </c>
      <c r="J50" s="36" t="str">
        <f aca="false">IF(C50="","",IF(I50=D50,C50,IF(D50=2,IF(OR(I50="oui",I50="partiellement"),C50,""),"")))</f>
        <v/>
      </c>
      <c r="K50" s="26"/>
      <c r="M50" s="63"/>
      <c r="N50" s="64"/>
      <c r="O50" s="64"/>
      <c r="P50" s="64"/>
      <c r="Q50" s="64"/>
      <c r="R50" s="64"/>
    </row>
    <row r="51" customFormat="false" ht="29" hidden="false" customHeight="false" outlineLevel="0" collapsed="false">
      <c r="A51" s="1" t="s">
        <v>105</v>
      </c>
      <c r="B51" s="3" t="s">
        <v>106</v>
      </c>
      <c r="C51" s="68" t="s">
        <v>82</v>
      </c>
      <c r="D51" s="68" t="n">
        <v>2</v>
      </c>
      <c r="E51" s="69" t="s">
        <v>19</v>
      </c>
      <c r="F51" s="32" t="n">
        <v>1</v>
      </c>
      <c r="G51" s="33" t="n">
        <f aca="false">IF(I51="oui",F51,IF(I51="partiellement",F51/2,0))*(IF(ISBLANK(D51),1,IF(OR(I51=D51,D51=2),IF(ISBLANK(K51),0,1),1)))</f>
        <v>0</v>
      </c>
      <c r="H51" s="34" t="n">
        <f aca="false">G51</f>
        <v>0</v>
      </c>
      <c r="I51" s="44" t="s">
        <v>147</v>
      </c>
      <c r="J51" s="36" t="str">
        <f aca="false">IF(C51="","",IF(I51=D51,C51,IF(D51=2,IF(OR(I51="oui",I51="partiellement"),C51,""),"")))</f>
        <v/>
      </c>
      <c r="K51" s="26"/>
      <c r="M51" s="63"/>
      <c r="N51" s="64"/>
      <c r="O51" s="64"/>
      <c r="P51" s="64"/>
      <c r="Q51" s="64"/>
      <c r="R51" s="64"/>
    </row>
    <row r="52" customFormat="false" ht="43.5" hidden="false" customHeight="false" outlineLevel="0" collapsed="false">
      <c r="A52" s="1" t="s">
        <v>79</v>
      </c>
      <c r="B52" s="3" t="s">
        <v>108</v>
      </c>
      <c r="C52" s="75" t="s">
        <v>109</v>
      </c>
      <c r="D52" s="75" t="n">
        <v>2</v>
      </c>
      <c r="E52" s="76" t="s">
        <v>18</v>
      </c>
      <c r="F52" s="32" t="n">
        <v>2</v>
      </c>
      <c r="G52" s="33" t="n">
        <f aca="false">IF(I52="oui",F52,IF(I52="partiellement",F52/2,0))*(IF(ISBLANK(D52),1,IF(OR(I52=D52,D52=2),IF(ISBLANK(K52),0,1),1)))</f>
        <v>0</v>
      </c>
      <c r="H52" s="34" t="n">
        <f aca="false">G52</f>
        <v>0</v>
      </c>
      <c r="I52" s="44" t="s">
        <v>147</v>
      </c>
      <c r="J52" s="36" t="str">
        <f aca="false">IF(C52="","",IF(I52=D52,C52,IF(D52=2,IF(OR(I52="oui",I52="partiellement"),C52,""),"")))</f>
        <v/>
      </c>
      <c r="K52" s="26"/>
      <c r="M52" s="63"/>
      <c r="N52" s="64"/>
      <c r="O52" s="64"/>
      <c r="P52" s="64"/>
      <c r="Q52" s="64"/>
      <c r="R52" s="64"/>
    </row>
    <row r="53" customFormat="false" ht="43.5" hidden="false" customHeight="false" outlineLevel="0" collapsed="false">
      <c r="A53" s="1" t="s">
        <v>79</v>
      </c>
      <c r="B53" s="3" t="s">
        <v>111</v>
      </c>
      <c r="C53" s="68"/>
      <c r="D53" s="68"/>
      <c r="E53" s="69" t="s">
        <v>19</v>
      </c>
      <c r="F53" s="32" t="n">
        <v>2</v>
      </c>
      <c r="G53" s="33" t="n">
        <f aca="false">IF(I53="oui",F53,IF(I53="partiellement",F53/2,0))*(IF(ISBLANK(D53),1,IF(OR(I53=D53,D53=2),IF(ISBLANK(K53),0,1),1)))</f>
        <v>0</v>
      </c>
      <c r="H53" s="34" t="n">
        <f aca="false">G53</f>
        <v>0</v>
      </c>
      <c r="I53" s="44" t="s">
        <v>148</v>
      </c>
      <c r="J53" s="36" t="str">
        <f aca="false">IF(C53="","",IF(I53=D53,C53,IF(D53=2,IF(OR(I53="oui",I53="partiellement"),C53,""),"")))</f>
        <v/>
      </c>
      <c r="K53" s="26"/>
      <c r="M53" s="63"/>
      <c r="N53" s="64"/>
      <c r="O53" s="64"/>
      <c r="P53" s="64"/>
      <c r="Q53" s="64"/>
      <c r="R53" s="64"/>
    </row>
    <row r="54" customFormat="false" ht="29.5" hidden="false" customHeight="false" outlineLevel="0" collapsed="false">
      <c r="B54" s="3" t="s">
        <v>112</v>
      </c>
      <c r="C54" s="68" t="s">
        <v>113</v>
      </c>
      <c r="D54" s="68" t="n">
        <v>2</v>
      </c>
      <c r="E54" s="69" t="s">
        <v>19</v>
      </c>
      <c r="F54" s="32" t="n">
        <v>1</v>
      </c>
      <c r="G54" s="33" t="n">
        <f aca="false">IF(I54="oui",F54,IF(I54="partiellement",F54/2,0))*(IF(ISBLANK(D54),1,IF(OR(I54=D54,D54=2),IF(ISBLANK(K54),0,1),1)))</f>
        <v>0</v>
      </c>
      <c r="H54" s="34" t="n">
        <f aca="false">G54</f>
        <v>0</v>
      </c>
      <c r="I54" s="44" t="s">
        <v>147</v>
      </c>
      <c r="J54" s="36" t="str">
        <f aca="false">IF(C54="","",IF(I54=D54,C54,IF(D54=2,IF(OR(I54="oui",I54="partiellement"),C54,""),"")))</f>
        <v/>
      </c>
      <c r="K54" s="26"/>
      <c r="M54" s="63"/>
      <c r="N54" s="64"/>
      <c r="O54" s="64"/>
      <c r="P54" s="64"/>
      <c r="Q54" s="64"/>
      <c r="R54" s="64"/>
    </row>
    <row r="55" customFormat="false" ht="29.5" hidden="false" customHeight="false" outlineLevel="0" collapsed="false">
      <c r="B55" s="3" t="s">
        <v>115</v>
      </c>
      <c r="C55" s="68"/>
      <c r="D55" s="68"/>
      <c r="E55" s="69" t="s">
        <v>19</v>
      </c>
      <c r="F55" s="47" t="n">
        <f aca="false">MAX(F56:F58)</f>
        <v>3</v>
      </c>
      <c r="G55" s="48" t="n">
        <f aca="false">MAX(G56:G58)</f>
        <v>0</v>
      </c>
      <c r="H55" s="49" t="n">
        <f aca="false">G55</f>
        <v>0</v>
      </c>
      <c r="I55" s="35"/>
      <c r="J55" s="36" t="str">
        <f aca="false">IF(C55="","",IF(I55=D55,C55,IF(D55=2,IF(OR(I55="oui",I55="partiellement"),C55,""),"")))</f>
        <v/>
      </c>
      <c r="K55" s="26"/>
      <c r="M55" s="63"/>
      <c r="N55" s="64"/>
      <c r="O55" s="64"/>
      <c r="P55" s="64"/>
      <c r="Q55" s="64"/>
      <c r="R55" s="64"/>
    </row>
    <row r="56" customFormat="false" ht="29" hidden="false" customHeight="false" outlineLevel="0" collapsed="false">
      <c r="A56" s="1" t="s">
        <v>105</v>
      </c>
      <c r="B56" s="50" t="s">
        <v>116</v>
      </c>
      <c r="C56" s="68" t="s">
        <v>117</v>
      </c>
      <c r="D56" s="68" t="s">
        <v>22</v>
      </c>
      <c r="E56" s="69" t="s">
        <v>19</v>
      </c>
      <c r="F56" s="77" t="n">
        <v>1</v>
      </c>
      <c r="G56" s="52" t="n">
        <f aca="false">IF(I56="oui",F56,IF(I56="partiellement",F56/2,0))*(IF(ISBLANK(D56),1,IF(OR(I56=D56,D56=2),IF(ISBLANK(K56),0,1),1)))</f>
        <v>0</v>
      </c>
      <c r="H56" s="53"/>
      <c r="I56" s="44" t="s">
        <v>148</v>
      </c>
      <c r="J56" s="36" t="str">
        <f aca="false">IF(C56="","",IF(I56=D56,C56,IF(D56=2,IF(OR(I56="oui",I56="partiellement"),C56,""),"")))</f>
        <v/>
      </c>
      <c r="K56" s="26"/>
      <c r="M56" s="63"/>
      <c r="N56" s="64"/>
      <c r="O56" s="64"/>
      <c r="P56" s="64"/>
      <c r="Q56" s="64"/>
      <c r="R56" s="64"/>
    </row>
    <row r="57" customFormat="false" ht="29" hidden="false" customHeight="false" outlineLevel="0" collapsed="false">
      <c r="A57" s="1" t="s">
        <v>105</v>
      </c>
      <c r="B57" s="50" t="s">
        <v>118</v>
      </c>
      <c r="C57" s="68" t="s">
        <v>119</v>
      </c>
      <c r="D57" s="68" t="s">
        <v>22</v>
      </c>
      <c r="E57" s="69" t="s">
        <v>19</v>
      </c>
      <c r="F57" s="51" t="n">
        <v>3</v>
      </c>
      <c r="G57" s="52" t="n">
        <f aca="false">IF(I57="oui",F57,IF(I57="partiellement",F57/2,0))*(IF(ISBLANK(D57),1,IF(OR(I57=D57,D57=2),IF(ISBLANK(K57),0,1),1)))</f>
        <v>0</v>
      </c>
      <c r="H57" s="53"/>
      <c r="I57" s="44" t="s">
        <v>148</v>
      </c>
      <c r="J57" s="36" t="str">
        <f aca="false">IF(C57="","",IF(I57=D57,C57,IF(D57=2,IF(OR(I57="oui",I57="partiellement"),C57,""),"")))</f>
        <v/>
      </c>
      <c r="K57" s="26"/>
      <c r="M57" s="63"/>
      <c r="N57" s="64"/>
      <c r="O57" s="64"/>
      <c r="P57" s="64"/>
      <c r="Q57" s="64"/>
      <c r="R57" s="64"/>
    </row>
    <row r="58" customFormat="false" ht="15" hidden="false" customHeight="false" outlineLevel="0" collapsed="false">
      <c r="B58" s="50" t="s">
        <v>121</v>
      </c>
      <c r="C58" s="68" t="s">
        <v>122</v>
      </c>
      <c r="D58" s="68" t="s">
        <v>22</v>
      </c>
      <c r="E58" s="69" t="s">
        <v>19</v>
      </c>
      <c r="F58" s="65" t="n">
        <v>0</v>
      </c>
      <c r="G58" s="59" t="n">
        <f aca="false">IF(I58="oui",F58,IF(I58="partiellement",F58/2,0))*(IF(ISBLANK(D58),1,IF(OR(I58=D58,D58=2),IF(ISBLANK(K58),0,1),1)))</f>
        <v>0</v>
      </c>
      <c r="H58" s="60"/>
      <c r="I58" s="44" t="s">
        <v>148</v>
      </c>
      <c r="J58" s="36" t="str">
        <f aca="false">IF(C58="","",IF(I58=D58,C58,IF(D58=2,IF(OR(I58="oui",I58="partiellement"),C58,""),"")))</f>
        <v/>
      </c>
      <c r="K58" s="26"/>
      <c r="M58" s="63"/>
      <c r="N58" s="64"/>
      <c r="O58" s="64"/>
      <c r="P58" s="64"/>
      <c r="Q58" s="64"/>
      <c r="R58" s="64"/>
    </row>
    <row r="59" customFormat="false" ht="29" hidden="false" customHeight="false" outlineLevel="0" collapsed="false">
      <c r="A59" s="1" t="s">
        <v>100</v>
      </c>
      <c r="B59" s="78" t="s">
        <v>124</v>
      </c>
      <c r="C59" s="75" t="s">
        <v>125</v>
      </c>
      <c r="D59" s="75" t="s">
        <v>22</v>
      </c>
      <c r="E59" s="76" t="s">
        <v>18</v>
      </c>
      <c r="F59" s="32" t="n">
        <v>4</v>
      </c>
      <c r="G59" s="33" t="n">
        <f aca="false">IF(I59="oui",F59,IF(I59="partiellement",F59/2,0))*(IF(ISBLANK(D59),1,IF(OR(I59=D59,D59=2),IF(ISBLANK(K59),0,1),1)))</f>
        <v>0</v>
      </c>
      <c r="H59" s="34" t="n">
        <f aca="false">G59</f>
        <v>0</v>
      </c>
      <c r="I59" s="44" t="s">
        <v>148</v>
      </c>
      <c r="J59" s="36" t="str">
        <f aca="false">IF(C59="","",IF(I59=D59,C59,IF(D59=2,IF(OR(I59="oui",I59="partiellement"),C59,""),"")))</f>
        <v/>
      </c>
      <c r="K59" s="26"/>
      <c r="M59" s="63"/>
      <c r="N59" s="64"/>
      <c r="O59" s="64"/>
      <c r="P59" s="64"/>
      <c r="Q59" s="64"/>
      <c r="R59" s="64"/>
    </row>
    <row r="60" customFormat="false" ht="63" hidden="false" customHeight="false" outlineLevel="0" collapsed="false">
      <c r="B60" s="29" t="s">
        <v>127</v>
      </c>
      <c r="C60" s="30"/>
      <c r="D60" s="30"/>
      <c r="E60" s="31"/>
      <c r="F60" s="32"/>
      <c r="G60" s="33"/>
      <c r="H60" s="34"/>
      <c r="I60" s="35"/>
      <c r="J60" s="36" t="str">
        <f aca="false">IF(C60="","",IF(I60=D60,C60,IF(D60=2,IF(OR(I60="oui",I60="partiellement"),C60,""),"")))</f>
        <v/>
      </c>
      <c r="K60" s="26"/>
      <c r="M60" s="63"/>
      <c r="N60" s="64"/>
      <c r="O60" s="64"/>
      <c r="P60" s="64"/>
      <c r="Q60" s="64"/>
      <c r="R60" s="64"/>
    </row>
    <row r="61" customFormat="false" ht="14.5" hidden="false" customHeight="false" outlineLevel="0" collapsed="false">
      <c r="A61" s="1" t="s">
        <v>79</v>
      </c>
      <c r="B61" s="3" t="s">
        <v>128</v>
      </c>
      <c r="C61" s="32"/>
      <c r="D61" s="32"/>
      <c r="E61" s="43" t="s">
        <v>20</v>
      </c>
      <c r="F61" s="32" t="n">
        <f aca="false">MAX(F62:F67)</f>
        <v>5</v>
      </c>
      <c r="G61" s="33" t="n">
        <f aca="false">IF(I61="oui",F61,IF(I61="partiellement",F61/2,0))*(IF(ISBLANK(D61),1,IF(OR(I61=D61,D61=2),IF(ISBLANK(K61),0,1),1)))</f>
        <v>0</v>
      </c>
      <c r="H61" s="34" t="n">
        <f aca="false">G61</f>
        <v>0</v>
      </c>
      <c r="I61" s="44" t="s">
        <v>148</v>
      </c>
      <c r="J61" s="36" t="str">
        <f aca="false">IF(C61="","",IF(I61=D61,C61,IF(D61=2,IF(OR(I61="oui",I61="partiellement"),C61,""),"")))</f>
        <v/>
      </c>
      <c r="K61" s="26"/>
      <c r="M61" s="63"/>
      <c r="N61" s="64"/>
      <c r="O61" s="64"/>
      <c r="P61" s="64"/>
      <c r="Q61" s="64"/>
      <c r="R61" s="64"/>
    </row>
    <row r="62" customFormat="false" ht="29" hidden="false" customHeight="false" outlineLevel="0" collapsed="false">
      <c r="A62" s="1" t="s">
        <v>79</v>
      </c>
      <c r="B62" s="3" t="s">
        <v>129</v>
      </c>
      <c r="C62" s="30"/>
      <c r="D62" s="30"/>
      <c r="E62" s="31" t="s">
        <v>16</v>
      </c>
      <c r="F62" s="32" t="n">
        <v>2</v>
      </c>
      <c r="G62" s="33" t="n">
        <f aca="false">IF(I62="oui",F62,IF(I62="partiellement",F62/2,0))*(IF(ISBLANK(D62),1,IF(OR(I62=D62,D62=2),IF(ISBLANK(K62),0,1),1)))</f>
        <v>0</v>
      </c>
      <c r="H62" s="34" t="n">
        <f aca="false">G62</f>
        <v>0</v>
      </c>
      <c r="I62" s="44" t="s">
        <v>148</v>
      </c>
      <c r="J62" s="36" t="str">
        <f aca="false">IF(C62="","",IF(I62=D62,C62,IF(D62=2,IF(OR(I62="oui",I62="partiellement"),C62,""),"")))</f>
        <v/>
      </c>
      <c r="K62" s="26"/>
      <c r="M62" s="63"/>
      <c r="N62" s="64"/>
      <c r="O62" s="64"/>
      <c r="P62" s="64"/>
      <c r="Q62" s="64"/>
      <c r="R62" s="64"/>
    </row>
    <row r="63" customFormat="false" ht="58" hidden="false" customHeight="false" outlineLevel="0" collapsed="false">
      <c r="A63" s="1" t="s">
        <v>79</v>
      </c>
      <c r="B63" s="3" t="s">
        <v>130</v>
      </c>
      <c r="C63" s="30"/>
      <c r="D63" s="30"/>
      <c r="E63" s="31" t="s">
        <v>16</v>
      </c>
      <c r="F63" s="32" t="n">
        <v>2</v>
      </c>
      <c r="G63" s="33" t="n">
        <f aca="false">IF(I63="oui",F63,IF(I63="partiellement",F63/2,0))*(IF(ISBLANK(D63),1,IF(OR(I63=D63,D63=2),IF(ISBLANK(K63),0,1),1)))</f>
        <v>0</v>
      </c>
      <c r="H63" s="34" t="n">
        <f aca="false">G63</f>
        <v>0</v>
      </c>
      <c r="I63" s="44" t="s">
        <v>148</v>
      </c>
      <c r="J63" s="36" t="str">
        <f aca="false">IF(C63="","",IF(I63=D63,C63,IF(D63=2,IF(OR(I63="oui",I63="partiellement"),C63,""),"")))</f>
        <v/>
      </c>
      <c r="K63" s="26"/>
      <c r="M63" s="63"/>
      <c r="N63" s="64"/>
      <c r="O63" s="64"/>
      <c r="P63" s="64"/>
      <c r="Q63" s="64"/>
      <c r="R63" s="64"/>
    </row>
    <row r="64" customFormat="false" ht="29" hidden="false" customHeight="false" outlineLevel="0" collapsed="false">
      <c r="A64" s="1" t="s">
        <v>105</v>
      </c>
      <c r="B64" s="3" t="s">
        <v>131</v>
      </c>
      <c r="C64" s="68"/>
      <c r="D64" s="68"/>
      <c r="E64" s="69" t="s">
        <v>19</v>
      </c>
      <c r="F64" s="32" t="n">
        <v>2</v>
      </c>
      <c r="G64" s="33" t="n">
        <f aca="false">IF(I64="oui",F64,IF(I64="partiellement",F64/2,0))*(IF(ISBLANK(D64),1,IF(OR(I64=D64,D64=2),IF(ISBLANK(K64),0,1),1)))</f>
        <v>0</v>
      </c>
      <c r="H64" s="34" t="n">
        <f aca="false">G64</f>
        <v>0</v>
      </c>
      <c r="I64" s="44" t="s">
        <v>147</v>
      </c>
      <c r="J64" s="36" t="str">
        <f aca="false">IF(C64="","",IF(I64=D64,C64,IF(D64=2,IF(OR(I64="oui",I64="partiellement"),C64,""),"")))</f>
        <v/>
      </c>
      <c r="K64" s="26"/>
      <c r="M64" s="63"/>
      <c r="N64" s="64"/>
      <c r="O64" s="64"/>
      <c r="P64" s="64"/>
      <c r="Q64" s="64"/>
      <c r="R64" s="64"/>
    </row>
    <row r="65" customFormat="false" ht="29.5" hidden="false" customHeight="false" outlineLevel="0" collapsed="false">
      <c r="B65" s="3" t="s">
        <v>132</v>
      </c>
      <c r="C65" s="30" t="s">
        <v>133</v>
      </c>
      <c r="D65" s="30" t="s">
        <v>27</v>
      </c>
      <c r="E65" s="31" t="s">
        <v>16</v>
      </c>
      <c r="F65" s="32" t="n">
        <v>2</v>
      </c>
      <c r="G65" s="33" t="n">
        <f aca="false">IF(I65="oui",F65,IF(ISBLANK(K65),0,F65/2))</f>
        <v>0</v>
      </c>
      <c r="H65" s="67" t="n">
        <f aca="false">G65</f>
        <v>0</v>
      </c>
      <c r="I65" s="44" t="s">
        <v>148</v>
      </c>
      <c r="J65" s="36" t="str">
        <f aca="false">IF(C65="","",IF(I65=D65,C65,IF(D65=2,IF(OR(I65="oui",I65="partiellement"),C65,""),"")))</f>
        <v/>
      </c>
      <c r="K65" s="26"/>
      <c r="M65" s="63"/>
      <c r="N65" s="64"/>
      <c r="O65" s="64"/>
      <c r="P65" s="64"/>
      <c r="Q65" s="64"/>
      <c r="R65" s="64"/>
    </row>
    <row r="66" customFormat="false" ht="15" hidden="false" customHeight="false" outlineLevel="0" collapsed="false">
      <c r="B66" s="3" t="s">
        <v>134</v>
      </c>
      <c r="C66" s="68"/>
      <c r="D66" s="68"/>
      <c r="E66" s="69" t="s">
        <v>19</v>
      </c>
      <c r="F66" s="47" t="n">
        <f aca="false">SUM(F67:F71)</f>
        <v>5</v>
      </c>
      <c r="G66" s="48" t="n">
        <f aca="false">SUM(G67:G71)</f>
        <v>0</v>
      </c>
      <c r="H66" s="49" t="n">
        <f aca="false">G66</f>
        <v>0</v>
      </c>
      <c r="I66" s="35"/>
      <c r="J66" s="36" t="str">
        <f aca="false">IF(C66="","",IF(I66=D66,C66,IF(D66=2,IF(OR(I66="oui",I66="partiellement"),C66,""),"")))</f>
        <v/>
      </c>
      <c r="K66" s="26"/>
      <c r="M66" s="63"/>
      <c r="N66" s="64"/>
      <c r="O66" s="64"/>
      <c r="P66" s="64"/>
      <c r="Q66" s="64"/>
      <c r="R66" s="64"/>
    </row>
    <row r="67" customFormat="false" ht="29" hidden="false" customHeight="false" outlineLevel="0" collapsed="false">
      <c r="A67" s="1" t="s">
        <v>105</v>
      </c>
      <c r="B67" s="50" t="s">
        <v>135</v>
      </c>
      <c r="C67" s="68"/>
      <c r="D67" s="68"/>
      <c r="E67" s="69" t="s">
        <v>19</v>
      </c>
      <c r="F67" s="77" t="n">
        <v>1</v>
      </c>
      <c r="G67" s="52" t="n">
        <f aca="false">IF(I67="oui",F67,IF(I67="partiellement",F67/2,0))*(IF(ISBLANK(D67),1,IF(OR(I67=D67,D67=2),IF(ISBLANK(K67),0,1),1)))</f>
        <v>0</v>
      </c>
      <c r="H67" s="53"/>
      <c r="I67" s="44" t="s">
        <v>148</v>
      </c>
      <c r="J67" s="36" t="str">
        <f aca="false">IF(C67="","",IF(I67=D67,C67,IF(D67=2,IF(OR(I67="oui",I67="partiellement"),C67,""),"")))</f>
        <v/>
      </c>
      <c r="K67" s="26"/>
      <c r="M67" s="63"/>
      <c r="N67" s="64"/>
      <c r="O67" s="64"/>
      <c r="P67" s="64"/>
      <c r="Q67" s="64"/>
      <c r="R67" s="64"/>
    </row>
    <row r="68" customFormat="false" ht="29" hidden="false" customHeight="false" outlineLevel="0" collapsed="false">
      <c r="A68" s="1" t="s">
        <v>79</v>
      </c>
      <c r="B68" s="50" t="s">
        <v>136</v>
      </c>
      <c r="C68" s="68"/>
      <c r="D68" s="68"/>
      <c r="E68" s="69" t="s">
        <v>19</v>
      </c>
      <c r="F68" s="51" t="n">
        <v>2</v>
      </c>
      <c r="G68" s="52" t="n">
        <f aca="false">IF(I68="oui",F68,IF(I68="partiellement",F68/2,0))*(IF(ISBLANK(D68),1,IF(OR(I68=D68,D68=2),IF(ISBLANK(K68),0,1),1)))</f>
        <v>0</v>
      </c>
      <c r="H68" s="53"/>
      <c r="I68" s="44" t="s">
        <v>148</v>
      </c>
      <c r="J68" s="36" t="str">
        <f aca="false">IF(C68="","",IF(I68=D68,C68,IF(D68=2,IF(OR(I68="oui",I68="partiellement"),C68,""),"")))</f>
        <v/>
      </c>
      <c r="K68" s="26"/>
      <c r="M68" s="63"/>
      <c r="N68" s="64"/>
      <c r="O68" s="64"/>
      <c r="P68" s="64"/>
      <c r="Q68" s="64"/>
      <c r="R68" s="64"/>
    </row>
    <row r="69" customFormat="false" ht="29" hidden="false" customHeight="false" outlineLevel="0" collapsed="false">
      <c r="A69" s="1" t="s">
        <v>105</v>
      </c>
      <c r="B69" s="50" t="s">
        <v>137</v>
      </c>
      <c r="C69" s="68"/>
      <c r="D69" s="68"/>
      <c r="E69" s="69" t="s">
        <v>19</v>
      </c>
      <c r="F69" s="51" t="n">
        <v>1</v>
      </c>
      <c r="G69" s="52" t="n">
        <f aca="false">IF(I69="oui",F69,IF(I69="partiellement",F69/2,0))*(IF(ISBLANK(D69),1,IF(OR(I69=D69,D69=2),IF(ISBLANK(K69),0,1),1)))</f>
        <v>0</v>
      </c>
      <c r="H69" s="53"/>
      <c r="I69" s="44" t="s">
        <v>148</v>
      </c>
      <c r="J69" s="36" t="str">
        <f aca="false">IF(C69="","",IF(I69=D69,C69,IF(D69=2,IF(OR(I69="oui",I69="partiellement"),C69,""),"")))</f>
        <v/>
      </c>
      <c r="K69" s="26"/>
      <c r="M69" s="63"/>
      <c r="N69" s="64"/>
      <c r="O69" s="64"/>
      <c r="P69" s="64"/>
      <c r="Q69" s="64"/>
      <c r="R69" s="64"/>
    </row>
    <row r="70" customFormat="false" ht="29" hidden="false" customHeight="false" outlineLevel="0" collapsed="false">
      <c r="A70" s="1" t="s">
        <v>105</v>
      </c>
      <c r="B70" s="50" t="s">
        <v>138</v>
      </c>
      <c r="C70" s="68"/>
      <c r="D70" s="68"/>
      <c r="E70" s="69" t="s">
        <v>19</v>
      </c>
      <c r="F70" s="51" t="n">
        <v>1</v>
      </c>
      <c r="G70" s="52" t="n">
        <f aca="false">IF(I70="oui",F70,IF(I70="partiellement",F70/2,0))*(IF(ISBLANK(D70),1,IF(OR(I70=D70,D70=2),IF(ISBLANK(K70),0,1),1)))</f>
        <v>0</v>
      </c>
      <c r="H70" s="53"/>
      <c r="I70" s="44" t="s">
        <v>148</v>
      </c>
      <c r="J70" s="36" t="str">
        <f aca="false">IF(C70="","",IF(I70=D70,C70,IF(D70=2,IF(OR(I70="oui",I70="partiellement"),C70,""),"")))</f>
        <v/>
      </c>
      <c r="K70" s="26"/>
      <c r="M70" s="63"/>
      <c r="N70" s="64"/>
      <c r="O70" s="64"/>
      <c r="P70" s="64"/>
      <c r="Q70" s="64"/>
      <c r="R70" s="64"/>
    </row>
    <row r="71" customFormat="false" ht="15" hidden="false" customHeight="false" outlineLevel="0" collapsed="false">
      <c r="B71" s="50" t="s">
        <v>139</v>
      </c>
      <c r="C71" s="68"/>
      <c r="D71" s="68"/>
      <c r="E71" s="69" t="s">
        <v>19</v>
      </c>
      <c r="F71" s="65" t="n">
        <v>0</v>
      </c>
      <c r="G71" s="59" t="n">
        <f aca="false">IF(I71="oui",F71,IF(I71="partiellement",F71/2,0))*(IF(ISBLANK(D71),1,IF(OR(I71=D71,D71=2),IF(ISBLANK(K71),0,1),1)))</f>
        <v>0</v>
      </c>
      <c r="H71" s="60"/>
      <c r="I71" s="44" t="s">
        <v>148</v>
      </c>
      <c r="J71" s="36" t="str">
        <f aca="false">IF(C71="","",IF(I71=D71,C71,IF(D71=2,IF(OR(I71="oui",I71="partiellement"),C71,""),"")))</f>
        <v/>
      </c>
      <c r="K71" s="26"/>
      <c r="M71" s="63"/>
      <c r="N71" s="64"/>
      <c r="O71" s="64"/>
      <c r="P71" s="64"/>
      <c r="Q71" s="64"/>
      <c r="R71" s="64"/>
    </row>
    <row r="72" customFormat="false" ht="14.5" hidden="false" customHeight="false" outlineLevel="0" collapsed="false">
      <c r="A72" s="1" t="s">
        <v>79</v>
      </c>
      <c r="B72" s="71" t="s">
        <v>140</v>
      </c>
      <c r="C72" s="68"/>
      <c r="D72" s="68"/>
      <c r="E72" s="69" t="s">
        <v>19</v>
      </c>
      <c r="F72" s="32" t="n">
        <v>1</v>
      </c>
      <c r="G72" s="33" t="n">
        <f aca="false">IF(I72="oui",F72,IF(I72="partiellement",F72/2,0))*(IF(ISBLANK(D72),1,IF(OR(I72=D72,D72=2),IF(ISBLANK(K72),0,1),1)))</f>
        <v>0</v>
      </c>
      <c r="H72" s="34" t="n">
        <f aca="false">G72</f>
        <v>0</v>
      </c>
      <c r="I72" s="44" t="s">
        <v>148</v>
      </c>
      <c r="J72" s="36" t="str">
        <f aca="false">IF(C72="","",IF(I72=D72,C72,IF(D72=2,IF(OR(I72="oui",I72="partiellement"),C72,""),"")))</f>
        <v/>
      </c>
      <c r="K72" s="26"/>
      <c r="M72" s="63"/>
      <c r="N72" s="64"/>
      <c r="O72" s="64"/>
      <c r="P72" s="64"/>
      <c r="Q72" s="64"/>
      <c r="R72" s="64"/>
    </row>
    <row r="73" customFormat="false" ht="43.5" hidden="false" customHeight="false" outlineLevel="0" collapsed="false">
      <c r="A73" s="1" t="s">
        <v>105</v>
      </c>
      <c r="B73" s="3" t="s">
        <v>141</v>
      </c>
      <c r="C73" s="68"/>
      <c r="D73" s="68"/>
      <c r="E73" s="69" t="s">
        <v>19</v>
      </c>
      <c r="F73" s="32" t="n">
        <v>2</v>
      </c>
      <c r="G73" s="33" t="n">
        <f aca="false">IF(I73="oui",F73,IF(I73="partiellement",F73/2,0))*(IF(ISBLANK(D73),1,IF(OR(I73=D73,D73=2),IF(ISBLANK(K73),0,1),1)))</f>
        <v>0</v>
      </c>
      <c r="H73" s="34" t="n">
        <f aca="false">G73</f>
        <v>0</v>
      </c>
      <c r="I73" s="44" t="s">
        <v>148</v>
      </c>
      <c r="J73" s="36" t="str">
        <f aca="false">IF(C73="","",IF(I73=D73,C73,IF(D73=2,IF(OR(I73="oui",I73="partiellement"),C73,""),"")))</f>
        <v/>
      </c>
      <c r="K73" s="26"/>
      <c r="M73" s="63"/>
      <c r="N73" s="64"/>
      <c r="O73" s="64"/>
      <c r="P73" s="64"/>
      <c r="Q73" s="64"/>
      <c r="R73" s="64"/>
    </row>
    <row r="74" customFormat="false" ht="29" hidden="false" customHeight="false" outlineLevel="0" collapsed="false">
      <c r="A74" s="1" t="s">
        <v>79</v>
      </c>
      <c r="B74" s="3" t="s">
        <v>142</v>
      </c>
      <c r="C74" s="75"/>
      <c r="D74" s="75"/>
      <c r="E74" s="76" t="s">
        <v>18</v>
      </c>
      <c r="F74" s="32" t="n">
        <v>2</v>
      </c>
      <c r="G74" s="33" t="n">
        <f aca="false">IF(I74="oui",F74,IF(I74="partiellement",F74/2,0))*(IF(ISBLANK(D74),1,IF(OR(I74=D74,D74=2),IF(ISBLANK(K74),0,1),1)))</f>
        <v>0</v>
      </c>
      <c r="H74" s="34" t="n">
        <f aca="false">G74</f>
        <v>0</v>
      </c>
      <c r="I74" s="44" t="s">
        <v>147</v>
      </c>
      <c r="J74" s="36" t="str">
        <f aca="false">IF(C74="","",IF(I74=D74,C74,IF(D74=2,IF(OR(I74="oui",I74="partiellement"),C74,""),"")))</f>
        <v/>
      </c>
      <c r="K74" s="26"/>
      <c r="M74" s="63"/>
      <c r="N74" s="64"/>
      <c r="O74" s="64"/>
      <c r="P74" s="64"/>
      <c r="Q74" s="64"/>
      <c r="R74" s="64"/>
    </row>
    <row r="75" customFormat="false" ht="29.5" hidden="false" customHeight="false" outlineLevel="0" collapsed="false">
      <c r="A75" s="1" t="s">
        <v>79</v>
      </c>
      <c r="B75" s="78" t="s">
        <v>143</v>
      </c>
      <c r="C75" s="75" t="s">
        <v>144</v>
      </c>
      <c r="D75" s="75" t="s">
        <v>22</v>
      </c>
      <c r="E75" s="76" t="s">
        <v>18</v>
      </c>
      <c r="F75" s="32" t="n">
        <v>4</v>
      </c>
      <c r="G75" s="79" t="n">
        <f aca="false">IF(I75="oui",F75,IF(I75="partiellement",F75/2,0))*(IF(ISBLANK(D75),1,IF(OR(I75=D75,D75=2),IF(ISBLANK(K75),0,1),1)))</f>
        <v>0</v>
      </c>
      <c r="H75" s="80" t="n">
        <f aca="false">G75</f>
        <v>0</v>
      </c>
      <c r="I75" s="81" t="s">
        <v>148</v>
      </c>
      <c r="J75" s="82" t="str">
        <f aca="false">IF(C75="","",IF(I75=D75,C75,IF(D75=2,IF(OR(I75="oui",I75="partiellement"),C75,""),"")))</f>
        <v/>
      </c>
      <c r="K75" s="83"/>
    </row>
  </sheetData>
  <sheetProtection sheet="true" formatCells="false" formatColumns="false" formatRows="false"/>
  <mergeCells count="4">
    <mergeCell ref="G1:K1"/>
    <mergeCell ref="M2:R2"/>
    <mergeCell ref="I3:J3"/>
    <mergeCell ref="M10:R10"/>
  </mergeCells>
  <conditionalFormatting sqref="A40:A46 A15:A38 A4:A13 A48:A58 A62:A71 A60 A73:A1048576">
    <cfRule type="cellIs" priority="2" operator="equal" aboveAverage="0" equalAverage="0" bottom="0" percent="0" rank="0" text="" dxfId="0">
      <formula>"Theia/OZCAR"</formula>
    </cfRule>
  </conditionalFormatting>
  <conditionalFormatting sqref="A14">
    <cfRule type="cellIs" priority="3" operator="equal" aboveAverage="0" equalAverage="0" bottom="0" percent="0" rank="0" text="" dxfId="1">
      <formula>"Theia/OZCAR"</formula>
    </cfRule>
  </conditionalFormatting>
  <conditionalFormatting sqref="A39">
    <cfRule type="cellIs" priority="4" operator="equal" aboveAverage="0" equalAverage="0" bottom="0" percent="0" rank="0" text="" dxfId="2">
      <formula>"Theia/OZCAR"</formula>
    </cfRule>
  </conditionalFormatting>
  <conditionalFormatting sqref="A47">
    <cfRule type="cellIs" priority="5" operator="equal" aboveAverage="0" equalAverage="0" bottom="0" percent="0" rank="0" text="" dxfId="3">
      <formula>"Theia/OZCAR"</formula>
    </cfRule>
  </conditionalFormatting>
  <conditionalFormatting sqref="A72">
    <cfRule type="cellIs" priority="6" operator="equal" aboveAverage="0" equalAverage="0" bottom="0" percent="0" rank="0" text="" dxfId="4">
      <formula>"Theia/OZCAR"</formula>
    </cfRule>
  </conditionalFormatting>
  <conditionalFormatting sqref="A61">
    <cfRule type="cellIs" priority="7" operator="equal" aboveAverage="0" equalAverage="0" bottom="0" percent="0" rank="0" text="" dxfId="5">
      <formula>"Theia/OZCAR"</formula>
    </cfRule>
  </conditionalFormatting>
  <conditionalFormatting sqref="I3:J3">
    <cfRule type="cellIs" priority="8" operator="equal" aboveAverage="0" equalAverage="0" bottom="0" percent="0" rank="0" text="" dxfId="6">
      <formula>"entrez le nom ici"</formula>
    </cfRule>
  </conditionalFormatting>
  <conditionalFormatting sqref="A59">
    <cfRule type="cellIs" priority="9" operator="equal" aboveAverage="0" equalAverage="0" bottom="0" percent="0" rank="0" text="" dxfId="7">
      <formula>"Theia/OZCAR"</formula>
    </cfRule>
  </conditionalFormatting>
  <dataValidations count="2">
    <dataValidation allowBlank="true" operator="between" prompt="oui ou non?" promptTitle="Réponse attendue" showDropDown="false" showErrorMessage="true" showInputMessage="true" sqref="I7:I11 I13:I17 I19:I25 I28:I29 I31:I36 I38 I41:I43 I47 I53 I56:I59 I61:I63 I65 I67:I73 I75" type="list">
      <formula1>calcul!$B$5:$B$7</formula1>
      <formula2>0</formula2>
    </dataValidation>
    <dataValidation allowBlank="true" operator="between" prompt="oui, non ou partiellement?" promptTitle="Réponse attendue" showDropDown="false" showErrorMessage="true" showInputMessage="true" sqref="I5 I26 I39 I44:I46 I48:I52 I54 I64 I74" type="list">
      <formula1>calcul!$C$5:$C$8</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B1:K8"/>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H5" activeCellId="0" sqref="H5"/>
    </sheetView>
  </sheetViews>
  <sheetFormatPr defaultRowHeight="14.5" zeroHeight="false" outlineLevelRow="0" outlineLevelCol="0"/>
  <cols>
    <col collapsed="false" customWidth="true" hidden="false" outlineLevel="0" max="1025" min="1" style="0" width="10.53"/>
  </cols>
  <sheetData>
    <row r="1" customFormat="false" ht="14.5" hidden="false" customHeight="false" outlineLevel="0" collapsed="false">
      <c r="B1" s="84" t="s">
        <v>149</v>
      </c>
      <c r="C1" s="84"/>
    </row>
    <row r="3" customFormat="false" ht="26" hidden="false" customHeight="false" outlineLevel="0" collapsed="false">
      <c r="B3" s="0" t="s">
        <v>150</v>
      </c>
      <c r="E3" s="37"/>
      <c r="F3" s="38" t="s">
        <v>16</v>
      </c>
      <c r="G3" s="39" t="s">
        <v>17</v>
      </c>
      <c r="H3" s="40" t="s">
        <v>18</v>
      </c>
      <c r="I3" s="41" t="s">
        <v>19</v>
      </c>
      <c r="J3" s="42" t="s">
        <v>20</v>
      </c>
    </row>
    <row r="4" customFormat="false" ht="14.5" hidden="false" customHeight="false" outlineLevel="0" collapsed="false">
      <c r="E4" s="8" t="s">
        <v>151</v>
      </c>
      <c r="F4" s="85" t="n">
        <v>19</v>
      </c>
      <c r="G4" s="85" t="n">
        <v>10</v>
      </c>
      <c r="H4" s="85" t="n">
        <v>14</v>
      </c>
      <c r="I4" s="85" t="n">
        <v>32</v>
      </c>
      <c r="J4" s="85" t="n">
        <v>15</v>
      </c>
      <c r="K4" s="86" t="n">
        <v>128</v>
      </c>
    </row>
    <row r="5" customFormat="false" ht="14.5" hidden="false" customHeight="false" outlineLevel="0" collapsed="false">
      <c r="B5" s="87" t="s">
        <v>148</v>
      </c>
      <c r="C5" s="87" t="s">
        <v>147</v>
      </c>
    </row>
    <row r="6" customFormat="false" ht="14.5" hidden="false" customHeight="false" outlineLevel="0" collapsed="false">
      <c r="B6" s="88" t="s">
        <v>22</v>
      </c>
      <c r="C6" s="88" t="s">
        <v>22</v>
      </c>
    </row>
    <row r="7" customFormat="false" ht="14.5" hidden="false" customHeight="false" outlineLevel="0" collapsed="false">
      <c r="B7" s="88" t="s">
        <v>27</v>
      </c>
      <c r="C7" s="88" t="s">
        <v>27</v>
      </c>
    </row>
    <row r="8" customFormat="false" ht="14.5" hidden="false" customHeight="false" outlineLevel="0" collapsed="false">
      <c r="C8" s="88" t="s">
        <v>25</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237</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2021-04-23T08:36:35Z</dcterms:created>
  <dc:creator>Administrateur</dc:creator>
  <dc:description/>
  <dc:language>en-GB</dc:language>
  <cp:lastModifiedBy>Juliette Fabre</cp:lastModifiedBy>
  <cp:lastPrinted>2021-04-30T15:28:19Z</cp:lastPrinted>
  <dcterms:modified xsi:type="dcterms:W3CDTF">2021-06-25T16:53:19Z</dcterms:modified>
  <cp:revision>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